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410" firstSheet="1" activeTab="1"/>
  </bookViews>
  <sheets>
    <sheet name="Sheet1" sheetId="1" state="hidden" r:id="rId1"/>
    <sheet name="Order Form" sheetId="2" r:id="rId2"/>
  </sheets>
  <definedNames>
    <definedName name="_xlnm.Print_Area" localSheetId="1">'Order Form'!$A$1:$J$80</definedName>
  </definedNames>
  <calcPr fullCalcOnLoad="1"/>
</workbook>
</file>

<file path=xl/sharedStrings.xml><?xml version="1.0" encoding="utf-8"?>
<sst xmlns="http://schemas.openxmlformats.org/spreadsheetml/2006/main" count="111" uniqueCount="81">
  <si>
    <t>69 JOO CHIAT PLACE</t>
  </si>
  <si>
    <t>SINGAPORE 427787</t>
  </si>
  <si>
    <t>www.chipguanheng.com</t>
  </si>
  <si>
    <t>Contact Details</t>
  </si>
  <si>
    <t xml:space="preserve">Contact Number: </t>
  </si>
  <si>
    <t xml:space="preserve">Email Address: </t>
  </si>
  <si>
    <t>Order Details</t>
  </si>
  <si>
    <t xml:space="preserve">Delivery Address: </t>
  </si>
  <si>
    <t>S /N</t>
  </si>
  <si>
    <t>Item Description</t>
  </si>
  <si>
    <t>Net Content</t>
  </si>
  <si>
    <t xml:space="preserve">Total </t>
  </si>
  <si>
    <t>Loaf</t>
  </si>
  <si>
    <t>Box</t>
  </si>
  <si>
    <t>Terms and Conditions</t>
  </si>
  <si>
    <t>Please place the order 2 working days in advance before delivery or self-collection</t>
  </si>
  <si>
    <t xml:space="preserve">Postal Code: </t>
  </si>
  <si>
    <t xml:space="preserve">Name: </t>
  </si>
  <si>
    <t>Date of Delivery:</t>
  </si>
  <si>
    <t>Qty (Ctn)</t>
  </si>
  <si>
    <t>Unit Price w/ GST</t>
  </si>
  <si>
    <t xml:space="preserve">Salutation: </t>
  </si>
  <si>
    <t>Mr. / Ms. / Mdm.</t>
  </si>
  <si>
    <t>Cash / Cheque / Vendors@gov E-invoice</t>
  </si>
  <si>
    <t>Email: order@chipguanheng.com</t>
  </si>
  <si>
    <r>
      <t>Mode of Payment:</t>
    </r>
    <r>
      <rPr>
        <sz val="11"/>
        <color indexed="8"/>
        <rFont val="Calibri"/>
        <family val="2"/>
      </rPr>
      <t xml:space="preserve">  </t>
    </r>
  </si>
  <si>
    <r>
      <rPr>
        <b/>
        <sz val="12"/>
        <color indexed="8"/>
        <rFont val="Calibri"/>
        <family val="2"/>
      </rPr>
      <t>Ice Cream Cone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(300 pcs)</t>
    </r>
  </si>
  <si>
    <t>Ctn</t>
  </si>
  <si>
    <r>
      <rPr>
        <b/>
        <sz val="12"/>
        <color indexed="8"/>
        <rFont val="Calibri"/>
        <family val="2"/>
      </rPr>
      <t>Waffle Cone - Type A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(140 pcs)</t>
    </r>
  </si>
  <si>
    <r>
      <rPr>
        <b/>
        <sz val="12"/>
        <color indexed="8"/>
        <rFont val="Calibri"/>
        <family val="2"/>
      </rPr>
      <t>Waffle Cone - Big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(120 pcs)</t>
    </r>
  </si>
  <si>
    <t>Pc</t>
  </si>
  <si>
    <r>
      <t>Dry Ice</t>
    </r>
    <r>
      <rPr>
        <sz val="11"/>
        <color indexed="8"/>
        <rFont val="Calibri"/>
        <family val="2"/>
      </rPr>
      <t xml:space="preserve"> ($2.50 Per Kg) </t>
    </r>
    <r>
      <rPr>
        <i/>
        <sz val="11"/>
        <color indexed="8"/>
        <rFont val="Calibri"/>
        <family val="2"/>
      </rPr>
      <t>(Min. 3kg)</t>
    </r>
  </si>
  <si>
    <t>Deliveries only available from Mondays to Saturdays, excluding Public Holidays.</t>
  </si>
  <si>
    <t xml:space="preserve"> and allow 1 working day for the order to be processed .</t>
  </si>
  <si>
    <t>No minimum order required for self-collection orders.</t>
  </si>
  <si>
    <t>Prices indicated are inclusive of prevailing GST charges.</t>
  </si>
  <si>
    <t>For urgent deliveries on Sundays and Public Holidays, kindly contact our sales team. Additional surcharges apply.</t>
  </si>
  <si>
    <t>Tel: 6440 8084 / 6440 8075</t>
  </si>
  <si>
    <t>Fax: 6344 9225</t>
  </si>
  <si>
    <t xml:space="preserve">Preferred Delivery Time: </t>
  </si>
  <si>
    <r>
      <t>Foam Box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(49cm x 36 cm x 37 cm)</t>
    </r>
  </si>
  <si>
    <r>
      <t>2.5 oz Paper Cup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(2000 pcs)</t>
    </r>
  </si>
  <si>
    <r>
      <t>3.5 oz Paper Cup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(1680 pcs)</t>
    </r>
  </si>
  <si>
    <r>
      <t>3.5 oz Cover w/ Spoon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(1000 pcs)</t>
    </r>
  </si>
  <si>
    <r>
      <t>5 oz Paper Cup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(1280 pcs)</t>
    </r>
  </si>
  <si>
    <r>
      <t>6.5 oz Plastic Cup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(2000 pcs)</t>
    </r>
  </si>
  <si>
    <r>
      <t>Wafer Biscuit</t>
    </r>
    <r>
      <rPr>
        <sz val="11"/>
        <color theme="1"/>
        <rFont val="Calibri"/>
        <family val="2"/>
      </rPr>
      <t xml:space="preserve"> (20 packs)</t>
    </r>
  </si>
  <si>
    <r>
      <rPr>
        <b/>
        <sz val="12"/>
        <color indexed="8"/>
        <rFont val="Calibri"/>
        <family val="2"/>
      </rPr>
      <t>Wafer Cone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(300 pcs)</t>
    </r>
  </si>
  <si>
    <r>
      <rPr>
        <b/>
        <sz val="12"/>
        <color indexed="8"/>
        <rFont val="Calibri"/>
        <family val="2"/>
      </rPr>
      <t>Twin Headed Wafer Cone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(250 pcs)</t>
    </r>
  </si>
  <si>
    <r>
      <t>Rainbow Bread</t>
    </r>
    <r>
      <rPr>
        <sz val="11"/>
        <color theme="1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Approx 12 pcs</t>
    </r>
  </si>
  <si>
    <t>Non Stick Ice Cream Scoop</t>
  </si>
  <si>
    <r>
      <t>3" Ice Cream Spoon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(1000 pcs)</t>
    </r>
  </si>
  <si>
    <r>
      <rPr>
        <b/>
        <sz val="12"/>
        <color indexed="8"/>
        <rFont val="Calibri"/>
        <family val="2"/>
      </rPr>
      <t>Mini Cone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(720 pcs)</t>
    </r>
  </si>
  <si>
    <r>
      <rPr>
        <b/>
        <sz val="12"/>
        <color indexed="8"/>
        <rFont val="Calibri"/>
        <family val="2"/>
      </rPr>
      <t>Waffle Fan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(600 pcs)</t>
    </r>
  </si>
  <si>
    <r>
      <rPr>
        <b/>
        <sz val="12"/>
        <color indexed="8"/>
        <rFont val="Calibri"/>
        <family val="2"/>
      </rPr>
      <t>Waffle Bowl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(80 pcs)</t>
    </r>
  </si>
  <si>
    <r>
      <rPr>
        <b/>
        <sz val="12"/>
        <color indexed="8"/>
        <rFont val="Calibri"/>
        <family val="2"/>
      </rPr>
      <t>Charcoal Sugar Cone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(300 pcs)*</t>
    </r>
  </si>
  <si>
    <r>
      <rPr>
        <b/>
        <sz val="12"/>
        <color indexed="8"/>
        <rFont val="Calibri"/>
        <family val="2"/>
      </rPr>
      <t>Charcoal Waffle Cone - D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(200 pcs)*</t>
    </r>
  </si>
  <si>
    <r>
      <rPr>
        <b/>
        <sz val="12"/>
        <color indexed="8"/>
        <rFont val="Calibri"/>
        <family val="2"/>
      </rPr>
      <t>Waffle Plate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(80 pcs)*</t>
    </r>
  </si>
  <si>
    <r>
      <t>2.5 oz Cover w/ Spoon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(1920 pcs)</t>
    </r>
  </si>
  <si>
    <r>
      <t>Waffle Cone Sleeve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(4000 pcs)</t>
    </r>
  </si>
  <si>
    <t>Items marked with an asterisk (*) have an order lead time of two (2) weeks.</t>
  </si>
  <si>
    <r>
      <t>Sugar Cone Sleeve (White)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(6000 pcs)</t>
    </r>
  </si>
  <si>
    <r>
      <t>Sugar Cone Sleeve (Starry Silver)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(6000 pcs)</t>
    </r>
  </si>
  <si>
    <r>
      <t>5" Plastic Spoon (White)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(1000 pcs)</t>
    </r>
  </si>
  <si>
    <r>
      <t>5" Plastic Spoon (Clear)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(3000 pcs)</t>
    </r>
  </si>
  <si>
    <t>ICE CREAM CUPS / SPOONS / SLEEVES</t>
  </si>
  <si>
    <t>CONES / WAFFLE / WAFERS</t>
  </si>
  <si>
    <t>ADD ONS</t>
  </si>
  <si>
    <t xml:space="preserve">Company: </t>
  </si>
  <si>
    <t>No. of Ctns</t>
  </si>
  <si>
    <t>Subtotal</t>
  </si>
  <si>
    <t>Delivery Charge</t>
  </si>
  <si>
    <t>GRAND TOTAL</t>
  </si>
  <si>
    <r>
      <t>Minimum order of</t>
    </r>
    <r>
      <rPr>
        <b/>
        <sz val="10"/>
        <color indexed="8"/>
        <rFont val="Calibri"/>
        <family val="2"/>
      </rPr>
      <t xml:space="preserve"> 4 cartons</t>
    </r>
    <r>
      <rPr>
        <sz val="10"/>
        <color indexed="8"/>
        <rFont val="Calibri"/>
        <family val="2"/>
      </rPr>
      <t>, subjected to a delivery charge depending on delivery location.</t>
    </r>
  </si>
  <si>
    <r>
      <t xml:space="preserve">Free delivery with </t>
    </r>
    <r>
      <rPr>
        <b/>
        <sz val="10"/>
        <color indexed="8"/>
        <rFont val="Calibri"/>
        <family val="2"/>
      </rPr>
      <t>8 cartons</t>
    </r>
    <r>
      <rPr>
        <sz val="10"/>
        <color indexed="8"/>
        <rFont val="Calibri"/>
        <family val="2"/>
      </rPr>
      <t xml:space="preserve"> and above. (May mix and match)</t>
    </r>
  </si>
  <si>
    <r>
      <t xml:space="preserve">1 Pint Kraft Paper Tub </t>
    </r>
    <r>
      <rPr>
        <i/>
        <sz val="11"/>
        <color indexed="8"/>
        <rFont val="Calibri"/>
        <family val="2"/>
      </rPr>
      <t>(500 pcs)</t>
    </r>
  </si>
  <si>
    <r>
      <t xml:space="preserve">1 Pint Kraft Paper Cover </t>
    </r>
    <r>
      <rPr>
        <i/>
        <sz val="11"/>
        <color indexed="8"/>
        <rFont val="Calibri"/>
        <family val="2"/>
      </rPr>
      <t>(500 pcs)</t>
    </r>
  </si>
  <si>
    <r>
      <t xml:space="preserve">1 Pint White Paper Tub </t>
    </r>
    <r>
      <rPr>
        <i/>
        <sz val="11"/>
        <color indexed="8"/>
        <rFont val="Calibri"/>
        <family val="2"/>
      </rPr>
      <t>(720 pcs)</t>
    </r>
  </si>
  <si>
    <r>
      <t xml:space="preserve">1 Pint White Plastic Cover </t>
    </r>
    <r>
      <rPr>
        <i/>
        <sz val="11"/>
        <color indexed="8"/>
        <rFont val="Calibri"/>
        <family val="2"/>
      </rPr>
      <t>(360 pcs)</t>
    </r>
  </si>
  <si>
    <r>
      <t xml:space="preserve">1 Pint White Paper Cover </t>
    </r>
    <r>
      <rPr>
        <i/>
        <sz val="11"/>
        <color indexed="8"/>
        <rFont val="Calibri"/>
        <family val="2"/>
      </rPr>
      <t>(500 pcs)</t>
    </r>
  </si>
  <si>
    <r>
      <rPr>
        <b/>
        <sz val="12"/>
        <color indexed="8"/>
        <rFont val="Calibri"/>
        <family val="2"/>
      </rPr>
      <t>Waffle Cone - D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(200 pcs)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</si>
</sst>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&quot;$&quot;* #,##0.00000_);_(&quot;$&quot;* \(#,##0.00000\);_(&quot;$&quot;* &quot;-&quot;??_);_(@_)"/>
    <numFmt numFmtId="177" formatCode="_(&quot;$&quot;* #,##0.0000_);_(&quot;$&quot;* \(#,##0.0000\);_(&quot;$&quot;* &quot;-&quot;????_);_(@_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b/>
      <u val="single"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Font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 applyProtection="1">
      <alignment vertical="center"/>
      <protection locked="0"/>
    </xf>
    <xf numFmtId="0" fontId="52" fillId="0" borderId="0" xfId="0" applyFont="1" applyAlignment="1" applyProtection="1">
      <alignment horizontal="center" vertical="center"/>
      <protection/>
    </xf>
    <xf numFmtId="0" fontId="52" fillId="0" borderId="0" xfId="0" applyFont="1" applyAlignment="1">
      <alignment horizontal="left" vertical="center"/>
    </xf>
    <xf numFmtId="0" fontId="53" fillId="0" borderId="0" xfId="0" applyFont="1" applyAlignment="1" applyProtection="1">
      <alignment vertical="center"/>
      <protection locked="0"/>
    </xf>
    <xf numFmtId="0" fontId="52" fillId="0" borderId="0" xfId="0" applyFont="1" applyAlignment="1">
      <alignment vertical="center"/>
    </xf>
    <xf numFmtId="0" fontId="53" fillId="0" borderId="0" xfId="0" applyFont="1" applyAlignment="1" applyProtection="1">
      <alignment horizontal="center" vertical="center"/>
      <protection locked="0"/>
    </xf>
    <xf numFmtId="0" fontId="52" fillId="0" borderId="0" xfId="0" applyFont="1" applyBorder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0" fontId="0" fillId="0" borderId="14" xfId="44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170" fontId="0" fillId="0" borderId="15" xfId="0" applyNumberFormat="1" applyFont="1" applyBorder="1" applyAlignment="1">
      <alignment vertical="center"/>
    </xf>
    <xf numFmtId="170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0" fontId="0" fillId="0" borderId="16" xfId="44" applyFont="1" applyBorder="1" applyAlignment="1">
      <alignment horizontal="center" vertical="center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0" fontId="0" fillId="0" borderId="18" xfId="44" applyFont="1" applyBorder="1" applyAlignment="1">
      <alignment horizontal="center" vertical="center"/>
    </xf>
    <xf numFmtId="0" fontId="0" fillId="0" borderId="18" xfId="0" applyFont="1" applyBorder="1" applyAlignment="1" applyProtection="1">
      <alignment horizontal="center" vertical="center"/>
      <protection locked="0"/>
    </xf>
    <xf numFmtId="170" fontId="0" fillId="0" borderId="19" xfId="0" applyNumberFormat="1" applyFont="1" applyBorder="1" applyAlignment="1">
      <alignment horizontal="center" vertical="center"/>
    </xf>
    <xf numFmtId="170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79" fontId="0" fillId="0" borderId="15" xfId="0" applyNumberFormat="1" applyFont="1" applyBorder="1" applyAlignment="1">
      <alignment vertical="center"/>
    </xf>
    <xf numFmtId="170" fontId="48" fillId="0" borderId="20" xfId="0" applyNumberFormat="1" applyFont="1" applyBorder="1" applyAlignment="1">
      <alignment vertical="center"/>
    </xf>
    <xf numFmtId="0" fontId="48" fillId="0" borderId="0" xfId="0" applyFont="1" applyBorder="1" applyAlignment="1">
      <alignment horizontal="center"/>
    </xf>
    <xf numFmtId="170" fontId="48" fillId="0" borderId="0" xfId="0" applyNumberFormat="1" applyFont="1" applyBorder="1" applyAlignment="1">
      <alignment vertical="center"/>
    </xf>
    <xf numFmtId="0" fontId="54" fillId="0" borderId="0" xfId="0" applyFont="1" applyAlignment="1">
      <alignment/>
    </xf>
    <xf numFmtId="0" fontId="0" fillId="0" borderId="0" xfId="0" applyFont="1" applyBorder="1" applyAlignment="1">
      <alignment/>
    </xf>
    <xf numFmtId="0" fontId="55" fillId="34" borderId="0" xfId="0" applyFont="1" applyFill="1" applyBorder="1" applyAlignment="1">
      <alignment/>
    </xf>
    <xf numFmtId="0" fontId="55" fillId="34" borderId="0" xfId="0" applyFont="1" applyFill="1" applyBorder="1" applyAlignment="1" applyProtection="1">
      <alignment/>
      <protection hidden="1"/>
    </xf>
    <xf numFmtId="0" fontId="56" fillId="0" borderId="0" xfId="0" applyFont="1" applyAlignment="1">
      <alignment/>
    </xf>
    <xf numFmtId="170" fontId="48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 applyProtection="1">
      <alignment vertical="center"/>
      <protection/>
    </xf>
    <xf numFmtId="0" fontId="53" fillId="0" borderId="0" xfId="0" applyNumberFormat="1" applyFont="1" applyAlignment="1" applyProtection="1">
      <alignment vertical="center"/>
      <protection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52" fillId="0" borderId="26" xfId="0" applyFont="1" applyBorder="1" applyAlignment="1">
      <alignment vertical="center"/>
    </xf>
    <xf numFmtId="0" fontId="52" fillId="0" borderId="27" xfId="0" applyFont="1" applyBorder="1" applyAlignment="1">
      <alignment vertical="center"/>
    </xf>
    <xf numFmtId="0" fontId="52" fillId="0" borderId="28" xfId="0" applyFont="1" applyBorder="1" applyAlignment="1">
      <alignment vertical="center"/>
    </xf>
    <xf numFmtId="0" fontId="54" fillId="0" borderId="0" xfId="0" applyFont="1" applyAlignment="1">
      <alignment/>
    </xf>
    <xf numFmtId="0" fontId="1" fillId="0" borderId="26" xfId="0" applyFont="1" applyBorder="1" applyAlignment="1">
      <alignment vertical="center"/>
    </xf>
    <xf numFmtId="0" fontId="48" fillId="0" borderId="27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52" fillId="0" borderId="29" xfId="0" applyFont="1" applyBorder="1" applyAlignment="1">
      <alignment vertical="center"/>
    </xf>
    <xf numFmtId="0" fontId="52" fillId="0" borderId="22" xfId="0" applyFont="1" applyBorder="1" applyAlignment="1">
      <alignment vertical="center"/>
    </xf>
    <xf numFmtId="0" fontId="52" fillId="0" borderId="30" xfId="0" applyFont="1" applyBorder="1" applyAlignment="1">
      <alignment vertical="center"/>
    </xf>
    <xf numFmtId="0" fontId="54" fillId="0" borderId="0" xfId="0" applyFont="1" applyAlignment="1">
      <alignment horizontal="left"/>
    </xf>
    <xf numFmtId="0" fontId="51" fillId="0" borderId="31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51" fillId="0" borderId="0" xfId="0" applyFont="1" applyBorder="1" applyAlignment="1">
      <alignment horizontal="right"/>
    </xf>
    <xf numFmtId="0" fontId="52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 applyProtection="1">
      <alignment horizontal="left" vertical="center"/>
      <protection locked="0"/>
    </xf>
    <xf numFmtId="15" fontId="53" fillId="0" borderId="0" xfId="0" applyNumberFormat="1" applyFont="1" applyAlignment="1" applyProtection="1">
      <alignment horizontal="left" vertical="center"/>
      <protection locked="0"/>
    </xf>
    <xf numFmtId="0" fontId="53" fillId="0" borderId="0" xfId="0" applyNumberFormat="1" applyFont="1" applyAlignment="1" applyProtection="1">
      <alignment horizontal="left" vertical="center"/>
      <protection locked="0"/>
    </xf>
    <xf numFmtId="0" fontId="52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"/>
    </xf>
    <xf numFmtId="0" fontId="52" fillId="0" borderId="0" xfId="0" applyFont="1" applyAlignment="1" applyProtection="1">
      <alignment horizontal="left" vertical="center"/>
      <protection locked="0"/>
    </xf>
    <xf numFmtId="0" fontId="53" fillId="0" borderId="0" xfId="0" applyFont="1" applyAlignment="1" applyProtection="1">
      <alignment horizontal="left" vertical="top" wrapText="1"/>
      <protection locked="0"/>
    </xf>
    <xf numFmtId="0" fontId="48" fillId="0" borderId="34" xfId="0" applyFont="1" applyBorder="1" applyAlignment="1">
      <alignment horizontal="center" vertical="center"/>
    </xf>
    <xf numFmtId="0" fontId="52" fillId="0" borderId="35" xfId="0" applyFont="1" applyBorder="1" applyAlignment="1">
      <alignment vertical="center"/>
    </xf>
    <xf numFmtId="0" fontId="52" fillId="0" borderId="34" xfId="0" applyFont="1" applyBorder="1" applyAlignment="1">
      <alignment vertical="center"/>
    </xf>
    <xf numFmtId="0" fontId="52" fillId="0" borderId="36" xfId="0" applyFont="1" applyBorder="1" applyAlignment="1">
      <alignment vertical="center"/>
    </xf>
    <xf numFmtId="0" fontId="54" fillId="0" borderId="0" xfId="0" applyFont="1" applyBorder="1" applyAlignment="1">
      <alignment horizontal="left"/>
    </xf>
    <xf numFmtId="0" fontId="54" fillId="0" borderId="0" xfId="0" applyFont="1" applyAlignment="1">
      <alignment horizontal="left" wrapText="1"/>
    </xf>
    <xf numFmtId="0" fontId="48" fillId="33" borderId="37" xfId="0" applyFont="1" applyFill="1" applyBorder="1" applyAlignment="1">
      <alignment horizontal="center" vertical="center"/>
    </xf>
    <xf numFmtId="0" fontId="48" fillId="33" borderId="32" xfId="0" applyFont="1" applyFill="1" applyBorder="1" applyAlignment="1">
      <alignment horizontal="center" vertical="center"/>
    </xf>
    <xf numFmtId="0" fontId="48" fillId="33" borderId="38" xfId="0" applyFont="1" applyFill="1" applyBorder="1" applyAlignment="1">
      <alignment horizontal="center" vertical="center"/>
    </xf>
    <xf numFmtId="0" fontId="51" fillId="0" borderId="0" xfId="0" applyFont="1" applyAlignment="1">
      <alignment horizontal="right"/>
    </xf>
    <xf numFmtId="0" fontId="5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5</xdr:col>
      <xdr:colOff>381000</xdr:colOff>
      <xdr:row>5</xdr:row>
      <xdr:rowOff>66675</xdr:rowOff>
    </xdr:to>
    <xdr:grpSp>
      <xdr:nvGrpSpPr>
        <xdr:cNvPr id="1" name="Group 5"/>
        <xdr:cNvGrpSpPr>
          <a:grpSpLocks/>
        </xdr:cNvGrpSpPr>
      </xdr:nvGrpSpPr>
      <xdr:grpSpPr>
        <a:xfrm>
          <a:off x="0" y="0"/>
          <a:ext cx="3228975" cy="1257300"/>
          <a:chOff x="44824" y="33618"/>
          <a:chExt cx="3451411" cy="1255058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12399" y="33618"/>
            <a:ext cx="2694689" cy="73954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4824" y="772847"/>
            <a:ext cx="3451411" cy="5158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6:H87"/>
  <sheetViews>
    <sheetView zoomScalePageLayoutView="0" workbookViewId="0" topLeftCell="A58">
      <selection activeCell="M12" sqref="M12"/>
    </sheetView>
  </sheetViews>
  <sheetFormatPr defaultColWidth="9.140625" defaultRowHeight="15"/>
  <sheetData>
    <row r="6" spans="4:8" ht="15.75">
      <c r="D6">
        <v>1</v>
      </c>
      <c r="E6" s="1">
        <f>IF(AND(D6&lt;=45,D6&gt;=38),15,0)</f>
        <v>0</v>
      </c>
      <c r="F6" s="1">
        <f>IF(AND(D6&gt;=60,D6&lt;=68),30,IF(OR(D6=49,D6=50,D6=72,D6=73,D6=74,D6=75,D6=76,D6=79,D6=80,D6=81),30,0))</f>
        <v>0</v>
      </c>
      <c r="G6" s="1">
        <f>IF(D6=0,0,IF(AND(F6=0,E6=0),20,0))</f>
        <v>20</v>
      </c>
      <c r="H6" s="2"/>
    </row>
    <row r="7" spans="4:7" ht="15.75">
      <c r="D7">
        <v>2</v>
      </c>
      <c r="E7" s="1">
        <f aca="true" t="shared" si="0" ref="E7:E70">IF(AND(D7&lt;=45,D7&gt;=38),15,0)</f>
        <v>0</v>
      </c>
      <c r="F7" s="1">
        <f aca="true" t="shared" si="1" ref="F7:F70">IF(AND(D7&gt;=60,D7&lt;=68),30,IF(OR(D7=49,D7=50,D7=72,D7=73,D7=74,D7=75,D7=76,D7=79,D7=80,D7=81),30,0))</f>
        <v>0</v>
      </c>
      <c r="G7" s="1">
        <f aca="true" t="shared" si="2" ref="G7:G70">IF(D7=0,0,IF(AND(F7=0,E7=0),20,0))</f>
        <v>20</v>
      </c>
    </row>
    <row r="8" spans="4:7" ht="15.75">
      <c r="D8">
        <v>3</v>
      </c>
      <c r="E8" s="1">
        <f t="shared" si="0"/>
        <v>0</v>
      </c>
      <c r="F8" s="1">
        <f t="shared" si="1"/>
        <v>0</v>
      </c>
      <c r="G8" s="1">
        <f t="shared" si="2"/>
        <v>20</v>
      </c>
    </row>
    <row r="9" spans="4:7" ht="15.75">
      <c r="D9">
        <v>4</v>
      </c>
      <c r="E9" s="1">
        <f t="shared" si="0"/>
        <v>0</v>
      </c>
      <c r="F9" s="1">
        <f t="shared" si="1"/>
        <v>0</v>
      </c>
      <c r="G9" s="1">
        <f t="shared" si="2"/>
        <v>20</v>
      </c>
    </row>
    <row r="10" spans="4:7" ht="15.75">
      <c r="D10">
        <v>5</v>
      </c>
      <c r="E10" s="1">
        <f t="shared" si="0"/>
        <v>0</v>
      </c>
      <c r="F10" s="1">
        <f t="shared" si="1"/>
        <v>0</v>
      </c>
      <c r="G10" s="1">
        <f t="shared" si="2"/>
        <v>20</v>
      </c>
    </row>
    <row r="11" spans="4:7" ht="15.75">
      <c r="D11">
        <v>6</v>
      </c>
      <c r="E11" s="1">
        <f t="shared" si="0"/>
        <v>0</v>
      </c>
      <c r="F11" s="1">
        <f t="shared" si="1"/>
        <v>0</v>
      </c>
      <c r="G11" s="1">
        <f t="shared" si="2"/>
        <v>20</v>
      </c>
    </row>
    <row r="12" spans="4:7" ht="15.75">
      <c r="D12">
        <v>7</v>
      </c>
      <c r="E12" s="1">
        <f t="shared" si="0"/>
        <v>0</v>
      </c>
      <c r="F12" s="1">
        <f t="shared" si="1"/>
        <v>0</v>
      </c>
      <c r="G12" s="1">
        <f t="shared" si="2"/>
        <v>20</v>
      </c>
    </row>
    <row r="13" spans="4:7" ht="15.75">
      <c r="D13">
        <v>8</v>
      </c>
      <c r="E13" s="1">
        <f t="shared" si="0"/>
        <v>0</v>
      </c>
      <c r="F13" s="1">
        <f t="shared" si="1"/>
        <v>0</v>
      </c>
      <c r="G13" s="1">
        <f t="shared" si="2"/>
        <v>20</v>
      </c>
    </row>
    <row r="14" spans="4:7" ht="15.75">
      <c r="D14">
        <v>9</v>
      </c>
      <c r="E14" s="1">
        <f t="shared" si="0"/>
        <v>0</v>
      </c>
      <c r="F14" s="1">
        <f t="shared" si="1"/>
        <v>0</v>
      </c>
      <c r="G14" s="1">
        <f t="shared" si="2"/>
        <v>20</v>
      </c>
    </row>
    <row r="15" spans="4:7" ht="15.75">
      <c r="D15">
        <v>10</v>
      </c>
      <c r="E15" s="1">
        <f t="shared" si="0"/>
        <v>0</v>
      </c>
      <c r="F15" s="1">
        <f t="shared" si="1"/>
        <v>0</v>
      </c>
      <c r="G15" s="1">
        <f t="shared" si="2"/>
        <v>20</v>
      </c>
    </row>
    <row r="16" spans="4:7" ht="15.75">
      <c r="D16">
        <v>11</v>
      </c>
      <c r="E16" s="1">
        <f t="shared" si="0"/>
        <v>0</v>
      </c>
      <c r="F16" s="1">
        <f t="shared" si="1"/>
        <v>0</v>
      </c>
      <c r="G16" s="1">
        <f t="shared" si="2"/>
        <v>20</v>
      </c>
    </row>
    <row r="17" spans="4:7" ht="15.75">
      <c r="D17">
        <v>12</v>
      </c>
      <c r="E17" s="1">
        <f t="shared" si="0"/>
        <v>0</v>
      </c>
      <c r="F17" s="1">
        <f t="shared" si="1"/>
        <v>0</v>
      </c>
      <c r="G17" s="1">
        <f t="shared" si="2"/>
        <v>20</v>
      </c>
    </row>
    <row r="18" spans="4:7" ht="15.75">
      <c r="D18">
        <v>13</v>
      </c>
      <c r="E18" s="1">
        <f t="shared" si="0"/>
        <v>0</v>
      </c>
      <c r="F18" s="1">
        <f t="shared" si="1"/>
        <v>0</v>
      </c>
      <c r="G18" s="1">
        <f t="shared" si="2"/>
        <v>20</v>
      </c>
    </row>
    <row r="19" spans="4:7" ht="15.75">
      <c r="D19">
        <v>14</v>
      </c>
      <c r="E19" s="1">
        <f t="shared" si="0"/>
        <v>0</v>
      </c>
      <c r="F19" s="1">
        <f t="shared" si="1"/>
        <v>0</v>
      </c>
      <c r="G19" s="1">
        <f t="shared" si="2"/>
        <v>20</v>
      </c>
    </row>
    <row r="20" spans="4:7" ht="15.75">
      <c r="D20">
        <v>15</v>
      </c>
      <c r="E20" s="1">
        <f t="shared" si="0"/>
        <v>0</v>
      </c>
      <c r="F20" s="1">
        <f t="shared" si="1"/>
        <v>0</v>
      </c>
      <c r="G20" s="1">
        <f t="shared" si="2"/>
        <v>20</v>
      </c>
    </row>
    <row r="21" spans="4:7" ht="15.75">
      <c r="D21">
        <v>16</v>
      </c>
      <c r="E21" s="1">
        <f t="shared" si="0"/>
        <v>0</v>
      </c>
      <c r="F21" s="1">
        <f t="shared" si="1"/>
        <v>0</v>
      </c>
      <c r="G21" s="1">
        <f t="shared" si="2"/>
        <v>20</v>
      </c>
    </row>
    <row r="22" spans="4:7" ht="15.75">
      <c r="D22">
        <v>17</v>
      </c>
      <c r="E22" s="1">
        <f t="shared" si="0"/>
        <v>0</v>
      </c>
      <c r="F22" s="1">
        <f t="shared" si="1"/>
        <v>0</v>
      </c>
      <c r="G22" s="1">
        <f t="shared" si="2"/>
        <v>20</v>
      </c>
    </row>
    <row r="23" spans="4:7" ht="15.75">
      <c r="D23">
        <v>18</v>
      </c>
      <c r="E23" s="1">
        <f t="shared" si="0"/>
        <v>0</v>
      </c>
      <c r="F23" s="1">
        <f t="shared" si="1"/>
        <v>0</v>
      </c>
      <c r="G23" s="1">
        <f t="shared" si="2"/>
        <v>20</v>
      </c>
    </row>
    <row r="24" spans="4:7" ht="15.75">
      <c r="D24">
        <v>19</v>
      </c>
      <c r="E24" s="1">
        <f t="shared" si="0"/>
        <v>0</v>
      </c>
      <c r="F24" s="1">
        <f t="shared" si="1"/>
        <v>0</v>
      </c>
      <c r="G24" s="1">
        <f t="shared" si="2"/>
        <v>20</v>
      </c>
    </row>
    <row r="25" spans="4:7" ht="15.75">
      <c r="D25">
        <v>20</v>
      </c>
      <c r="E25" s="1">
        <f t="shared" si="0"/>
        <v>0</v>
      </c>
      <c r="F25" s="1">
        <f t="shared" si="1"/>
        <v>0</v>
      </c>
      <c r="G25" s="1">
        <f t="shared" si="2"/>
        <v>20</v>
      </c>
    </row>
    <row r="26" spans="4:7" ht="15.75">
      <c r="D26">
        <v>21</v>
      </c>
      <c r="E26" s="1">
        <f t="shared" si="0"/>
        <v>0</v>
      </c>
      <c r="F26" s="1">
        <f t="shared" si="1"/>
        <v>0</v>
      </c>
      <c r="G26" s="1">
        <f t="shared" si="2"/>
        <v>20</v>
      </c>
    </row>
    <row r="27" spans="4:7" ht="15.75">
      <c r="D27">
        <v>22</v>
      </c>
      <c r="E27" s="1">
        <f t="shared" si="0"/>
        <v>0</v>
      </c>
      <c r="F27" s="1">
        <f t="shared" si="1"/>
        <v>0</v>
      </c>
      <c r="G27" s="1">
        <f t="shared" si="2"/>
        <v>20</v>
      </c>
    </row>
    <row r="28" spans="4:7" ht="15.75">
      <c r="D28">
        <v>23</v>
      </c>
      <c r="E28" s="1">
        <f t="shared" si="0"/>
        <v>0</v>
      </c>
      <c r="F28" s="1">
        <f t="shared" si="1"/>
        <v>0</v>
      </c>
      <c r="G28" s="1">
        <f t="shared" si="2"/>
        <v>20</v>
      </c>
    </row>
    <row r="29" spans="4:7" ht="15.75">
      <c r="D29">
        <v>24</v>
      </c>
      <c r="E29" s="1">
        <f t="shared" si="0"/>
        <v>0</v>
      </c>
      <c r="F29" s="1">
        <f t="shared" si="1"/>
        <v>0</v>
      </c>
      <c r="G29" s="1">
        <f t="shared" si="2"/>
        <v>20</v>
      </c>
    </row>
    <row r="30" spans="4:7" ht="15.75">
      <c r="D30">
        <v>25</v>
      </c>
      <c r="E30" s="1">
        <f t="shared" si="0"/>
        <v>0</v>
      </c>
      <c r="F30" s="1">
        <f t="shared" si="1"/>
        <v>0</v>
      </c>
      <c r="G30" s="1">
        <f t="shared" si="2"/>
        <v>20</v>
      </c>
    </row>
    <row r="31" spans="4:7" ht="15.75">
      <c r="D31">
        <v>26</v>
      </c>
      <c r="E31" s="1">
        <f t="shared" si="0"/>
        <v>0</v>
      </c>
      <c r="F31" s="1">
        <f t="shared" si="1"/>
        <v>0</v>
      </c>
      <c r="G31" s="1">
        <f t="shared" si="2"/>
        <v>20</v>
      </c>
    </row>
    <row r="32" spans="4:7" ht="15.75">
      <c r="D32">
        <v>27</v>
      </c>
      <c r="E32" s="1">
        <f t="shared" si="0"/>
        <v>0</v>
      </c>
      <c r="F32" s="1">
        <f t="shared" si="1"/>
        <v>0</v>
      </c>
      <c r="G32" s="1">
        <f t="shared" si="2"/>
        <v>20</v>
      </c>
    </row>
    <row r="33" spans="4:7" ht="15.75">
      <c r="D33">
        <v>28</v>
      </c>
      <c r="E33" s="1">
        <f t="shared" si="0"/>
        <v>0</v>
      </c>
      <c r="F33" s="1">
        <f t="shared" si="1"/>
        <v>0</v>
      </c>
      <c r="G33" s="1">
        <f t="shared" si="2"/>
        <v>20</v>
      </c>
    </row>
    <row r="34" spans="4:7" ht="15.75">
      <c r="D34">
        <v>29</v>
      </c>
      <c r="E34" s="1">
        <f t="shared" si="0"/>
        <v>0</v>
      </c>
      <c r="F34" s="1">
        <f t="shared" si="1"/>
        <v>0</v>
      </c>
      <c r="G34" s="1">
        <f t="shared" si="2"/>
        <v>20</v>
      </c>
    </row>
    <row r="35" spans="4:7" ht="15.75">
      <c r="D35">
        <v>30</v>
      </c>
      <c r="E35" s="1">
        <f t="shared" si="0"/>
        <v>0</v>
      </c>
      <c r="F35" s="1">
        <f t="shared" si="1"/>
        <v>0</v>
      </c>
      <c r="G35" s="1">
        <f t="shared" si="2"/>
        <v>20</v>
      </c>
    </row>
    <row r="36" spans="4:7" ht="15.75">
      <c r="D36">
        <v>31</v>
      </c>
      <c r="E36" s="1">
        <f t="shared" si="0"/>
        <v>0</v>
      </c>
      <c r="F36" s="1">
        <f t="shared" si="1"/>
        <v>0</v>
      </c>
      <c r="G36" s="1">
        <f t="shared" si="2"/>
        <v>20</v>
      </c>
    </row>
    <row r="37" spans="4:7" ht="15.75">
      <c r="D37">
        <v>32</v>
      </c>
      <c r="E37" s="1">
        <f t="shared" si="0"/>
        <v>0</v>
      </c>
      <c r="F37" s="1">
        <f t="shared" si="1"/>
        <v>0</v>
      </c>
      <c r="G37" s="1">
        <f t="shared" si="2"/>
        <v>20</v>
      </c>
    </row>
    <row r="38" spans="4:7" ht="15.75">
      <c r="D38">
        <v>33</v>
      </c>
      <c r="E38" s="1">
        <f t="shared" si="0"/>
        <v>0</v>
      </c>
      <c r="F38" s="1">
        <f t="shared" si="1"/>
        <v>0</v>
      </c>
      <c r="G38" s="1">
        <f t="shared" si="2"/>
        <v>20</v>
      </c>
    </row>
    <row r="39" spans="4:7" ht="15.75">
      <c r="D39">
        <v>34</v>
      </c>
      <c r="E39" s="1">
        <f t="shared" si="0"/>
        <v>0</v>
      </c>
      <c r="F39" s="1">
        <f t="shared" si="1"/>
        <v>0</v>
      </c>
      <c r="G39" s="1">
        <f t="shared" si="2"/>
        <v>20</v>
      </c>
    </row>
    <row r="40" spans="4:7" ht="15.75">
      <c r="D40">
        <v>35</v>
      </c>
      <c r="E40" s="1">
        <f t="shared" si="0"/>
        <v>0</v>
      </c>
      <c r="F40" s="1">
        <f t="shared" si="1"/>
        <v>0</v>
      </c>
      <c r="G40" s="1">
        <f t="shared" si="2"/>
        <v>20</v>
      </c>
    </row>
    <row r="41" spans="4:7" ht="15.75">
      <c r="D41">
        <v>36</v>
      </c>
      <c r="E41" s="1">
        <f t="shared" si="0"/>
        <v>0</v>
      </c>
      <c r="F41" s="1">
        <f t="shared" si="1"/>
        <v>0</v>
      </c>
      <c r="G41" s="1">
        <f t="shared" si="2"/>
        <v>20</v>
      </c>
    </row>
    <row r="42" spans="4:7" ht="15.75">
      <c r="D42">
        <v>37</v>
      </c>
      <c r="E42" s="1">
        <f t="shared" si="0"/>
        <v>0</v>
      </c>
      <c r="F42" s="1">
        <f t="shared" si="1"/>
        <v>0</v>
      </c>
      <c r="G42" s="1">
        <f t="shared" si="2"/>
        <v>20</v>
      </c>
    </row>
    <row r="43" spans="4:7" ht="15.75">
      <c r="D43">
        <v>38</v>
      </c>
      <c r="E43" s="1">
        <f t="shared" si="0"/>
        <v>15</v>
      </c>
      <c r="F43" s="1">
        <f t="shared" si="1"/>
        <v>0</v>
      </c>
      <c r="G43" s="1">
        <f t="shared" si="2"/>
        <v>0</v>
      </c>
    </row>
    <row r="44" spans="4:7" ht="15.75">
      <c r="D44">
        <v>39</v>
      </c>
      <c r="E44" s="1">
        <f t="shared" si="0"/>
        <v>15</v>
      </c>
      <c r="F44" s="1">
        <f t="shared" si="1"/>
        <v>0</v>
      </c>
      <c r="G44" s="1">
        <f t="shared" si="2"/>
        <v>0</v>
      </c>
    </row>
    <row r="45" spans="4:7" ht="15.75">
      <c r="D45">
        <v>40</v>
      </c>
      <c r="E45" s="1">
        <f t="shared" si="0"/>
        <v>15</v>
      </c>
      <c r="F45" s="1">
        <f t="shared" si="1"/>
        <v>0</v>
      </c>
      <c r="G45" s="1">
        <f t="shared" si="2"/>
        <v>0</v>
      </c>
    </row>
    <row r="46" spans="4:7" ht="15.75">
      <c r="D46">
        <v>41</v>
      </c>
      <c r="E46" s="1">
        <f t="shared" si="0"/>
        <v>15</v>
      </c>
      <c r="F46" s="1">
        <f t="shared" si="1"/>
        <v>0</v>
      </c>
      <c r="G46" s="1">
        <f t="shared" si="2"/>
        <v>0</v>
      </c>
    </row>
    <row r="47" spans="4:7" ht="15.75">
      <c r="D47">
        <v>42</v>
      </c>
      <c r="E47" s="1">
        <f t="shared" si="0"/>
        <v>15</v>
      </c>
      <c r="F47" s="1">
        <f t="shared" si="1"/>
        <v>0</v>
      </c>
      <c r="G47" s="1">
        <f t="shared" si="2"/>
        <v>0</v>
      </c>
    </row>
    <row r="48" spans="4:7" ht="15.75">
      <c r="D48">
        <v>43</v>
      </c>
      <c r="E48" s="1">
        <f t="shared" si="0"/>
        <v>15</v>
      </c>
      <c r="F48" s="1">
        <f t="shared" si="1"/>
        <v>0</v>
      </c>
      <c r="G48" s="1">
        <f t="shared" si="2"/>
        <v>0</v>
      </c>
    </row>
    <row r="49" spans="4:7" ht="15.75">
      <c r="D49">
        <v>44</v>
      </c>
      <c r="E49" s="1">
        <f t="shared" si="0"/>
        <v>15</v>
      </c>
      <c r="F49" s="1">
        <f t="shared" si="1"/>
        <v>0</v>
      </c>
      <c r="G49" s="1">
        <f t="shared" si="2"/>
        <v>0</v>
      </c>
    </row>
    <row r="50" spans="4:7" ht="15.75">
      <c r="D50">
        <v>45</v>
      </c>
      <c r="E50" s="1">
        <f t="shared" si="0"/>
        <v>15</v>
      </c>
      <c r="F50" s="1">
        <f t="shared" si="1"/>
        <v>0</v>
      </c>
      <c r="G50" s="1">
        <f t="shared" si="2"/>
        <v>0</v>
      </c>
    </row>
    <row r="51" spans="4:7" ht="15.75">
      <c r="D51">
        <v>46</v>
      </c>
      <c r="E51" s="1">
        <f t="shared" si="0"/>
        <v>0</v>
      </c>
      <c r="F51" s="1">
        <f t="shared" si="1"/>
        <v>0</v>
      </c>
      <c r="G51" s="1">
        <f t="shared" si="2"/>
        <v>20</v>
      </c>
    </row>
    <row r="52" spans="4:7" ht="15.75">
      <c r="D52">
        <v>47</v>
      </c>
      <c r="E52" s="1">
        <f t="shared" si="0"/>
        <v>0</v>
      </c>
      <c r="F52" s="1">
        <f t="shared" si="1"/>
        <v>0</v>
      </c>
      <c r="G52" s="1">
        <f t="shared" si="2"/>
        <v>20</v>
      </c>
    </row>
    <row r="53" spans="4:7" ht="15.75">
      <c r="D53">
        <v>48</v>
      </c>
      <c r="E53" s="1">
        <f t="shared" si="0"/>
        <v>0</v>
      </c>
      <c r="F53" s="1">
        <f t="shared" si="1"/>
        <v>0</v>
      </c>
      <c r="G53" s="1">
        <f t="shared" si="2"/>
        <v>20</v>
      </c>
    </row>
    <row r="54" spans="4:7" ht="15.75">
      <c r="D54">
        <v>49</v>
      </c>
      <c r="E54" s="1">
        <f t="shared" si="0"/>
        <v>0</v>
      </c>
      <c r="F54" s="1">
        <f t="shared" si="1"/>
        <v>30</v>
      </c>
      <c r="G54" s="1">
        <f t="shared" si="2"/>
        <v>0</v>
      </c>
    </row>
    <row r="55" spans="4:7" ht="15.75">
      <c r="D55">
        <v>50</v>
      </c>
      <c r="E55" s="1">
        <f t="shared" si="0"/>
        <v>0</v>
      </c>
      <c r="F55" s="1">
        <f t="shared" si="1"/>
        <v>30</v>
      </c>
      <c r="G55" s="1">
        <f t="shared" si="2"/>
        <v>0</v>
      </c>
    </row>
    <row r="56" spans="4:7" ht="15.75">
      <c r="D56">
        <v>51</v>
      </c>
      <c r="E56" s="1">
        <f t="shared" si="0"/>
        <v>0</v>
      </c>
      <c r="F56" s="1">
        <f t="shared" si="1"/>
        <v>0</v>
      </c>
      <c r="G56" s="1">
        <f t="shared" si="2"/>
        <v>20</v>
      </c>
    </row>
    <row r="57" spans="4:7" ht="15.75">
      <c r="D57">
        <v>52</v>
      </c>
      <c r="E57" s="1">
        <f t="shared" si="0"/>
        <v>0</v>
      </c>
      <c r="F57" s="1">
        <f t="shared" si="1"/>
        <v>0</v>
      </c>
      <c r="G57" s="1">
        <f t="shared" si="2"/>
        <v>20</v>
      </c>
    </row>
    <row r="58" spans="4:7" ht="15.75">
      <c r="D58">
        <v>53</v>
      </c>
      <c r="E58" s="1">
        <f t="shared" si="0"/>
        <v>0</v>
      </c>
      <c r="F58" s="1">
        <f t="shared" si="1"/>
        <v>0</v>
      </c>
      <c r="G58" s="1">
        <f t="shared" si="2"/>
        <v>20</v>
      </c>
    </row>
    <row r="59" spans="4:7" ht="15.75">
      <c r="D59">
        <v>54</v>
      </c>
      <c r="E59" s="1">
        <f t="shared" si="0"/>
        <v>0</v>
      </c>
      <c r="F59" s="1">
        <f t="shared" si="1"/>
        <v>0</v>
      </c>
      <c r="G59" s="1">
        <f t="shared" si="2"/>
        <v>20</v>
      </c>
    </row>
    <row r="60" spans="4:7" ht="15.75">
      <c r="D60">
        <v>55</v>
      </c>
      <c r="E60" s="1">
        <f t="shared" si="0"/>
        <v>0</v>
      </c>
      <c r="F60" s="1">
        <f t="shared" si="1"/>
        <v>0</v>
      </c>
      <c r="G60" s="1">
        <f t="shared" si="2"/>
        <v>20</v>
      </c>
    </row>
    <row r="61" spans="4:7" ht="15.75">
      <c r="D61">
        <v>56</v>
      </c>
      <c r="E61" s="1">
        <f t="shared" si="0"/>
        <v>0</v>
      </c>
      <c r="F61" s="1">
        <f t="shared" si="1"/>
        <v>0</v>
      </c>
      <c r="G61" s="1">
        <f t="shared" si="2"/>
        <v>20</v>
      </c>
    </row>
    <row r="62" spans="4:7" ht="15.75">
      <c r="D62">
        <v>57</v>
      </c>
      <c r="E62" s="1">
        <f t="shared" si="0"/>
        <v>0</v>
      </c>
      <c r="F62" s="1">
        <f t="shared" si="1"/>
        <v>0</v>
      </c>
      <c r="G62" s="1">
        <f t="shared" si="2"/>
        <v>20</v>
      </c>
    </row>
    <row r="63" spans="4:7" ht="15.75">
      <c r="D63">
        <v>58</v>
      </c>
      <c r="E63" s="1">
        <f t="shared" si="0"/>
        <v>0</v>
      </c>
      <c r="F63" s="1">
        <f t="shared" si="1"/>
        <v>0</v>
      </c>
      <c r="G63" s="1">
        <f t="shared" si="2"/>
        <v>20</v>
      </c>
    </row>
    <row r="64" spans="4:7" ht="15.75">
      <c r="D64">
        <v>59</v>
      </c>
      <c r="E64" s="1">
        <f t="shared" si="0"/>
        <v>0</v>
      </c>
      <c r="F64" s="1">
        <f t="shared" si="1"/>
        <v>0</v>
      </c>
      <c r="G64" s="1">
        <f t="shared" si="2"/>
        <v>20</v>
      </c>
    </row>
    <row r="65" spans="4:7" ht="15.75">
      <c r="D65">
        <v>60</v>
      </c>
      <c r="E65" s="1">
        <f t="shared" si="0"/>
        <v>0</v>
      </c>
      <c r="F65" s="1">
        <f t="shared" si="1"/>
        <v>30</v>
      </c>
      <c r="G65" s="1">
        <f t="shared" si="2"/>
        <v>0</v>
      </c>
    </row>
    <row r="66" spans="4:7" ht="15.75">
      <c r="D66">
        <v>61</v>
      </c>
      <c r="E66" s="1">
        <f t="shared" si="0"/>
        <v>0</v>
      </c>
      <c r="F66" s="1">
        <f t="shared" si="1"/>
        <v>30</v>
      </c>
      <c r="G66" s="1">
        <f t="shared" si="2"/>
        <v>0</v>
      </c>
    </row>
    <row r="67" spans="4:7" ht="15.75">
      <c r="D67">
        <v>62</v>
      </c>
      <c r="E67" s="1">
        <f t="shared" si="0"/>
        <v>0</v>
      </c>
      <c r="F67" s="1">
        <f t="shared" si="1"/>
        <v>30</v>
      </c>
      <c r="G67" s="1">
        <f t="shared" si="2"/>
        <v>0</v>
      </c>
    </row>
    <row r="68" spans="4:7" ht="15.75">
      <c r="D68">
        <v>63</v>
      </c>
      <c r="E68" s="1">
        <f t="shared" si="0"/>
        <v>0</v>
      </c>
      <c r="F68" s="1">
        <f t="shared" si="1"/>
        <v>30</v>
      </c>
      <c r="G68" s="1">
        <f t="shared" si="2"/>
        <v>0</v>
      </c>
    </row>
    <row r="69" spans="4:7" ht="15.75">
      <c r="D69">
        <v>64</v>
      </c>
      <c r="E69" s="1">
        <f t="shared" si="0"/>
        <v>0</v>
      </c>
      <c r="F69" s="1">
        <f t="shared" si="1"/>
        <v>30</v>
      </c>
      <c r="G69" s="1">
        <f t="shared" si="2"/>
        <v>0</v>
      </c>
    </row>
    <row r="70" spans="4:7" ht="15.75">
      <c r="D70">
        <v>65</v>
      </c>
      <c r="E70" s="1">
        <f t="shared" si="0"/>
        <v>0</v>
      </c>
      <c r="F70" s="1">
        <f t="shared" si="1"/>
        <v>30</v>
      </c>
      <c r="G70" s="1">
        <f t="shared" si="2"/>
        <v>0</v>
      </c>
    </row>
    <row r="71" spans="4:7" ht="15.75">
      <c r="D71">
        <v>66</v>
      </c>
      <c r="E71" s="1">
        <f aca="true" t="shared" si="3" ref="E71:E87">IF(AND(D71&lt;=45,D71&gt;=38),15,0)</f>
        <v>0</v>
      </c>
      <c r="F71" s="1">
        <f aca="true" t="shared" si="4" ref="F71:F87">IF(AND(D71&gt;=60,D71&lt;=68),30,IF(OR(D71=49,D71=50,D71=72,D71=73,D71=74,D71=75,D71=76,D71=79,D71=80,D71=81),30,0))</f>
        <v>30</v>
      </c>
      <c r="G71" s="1">
        <f aca="true" t="shared" si="5" ref="G71:G87">IF(D71=0,0,IF(AND(F71=0,E71=0),20,0))</f>
        <v>0</v>
      </c>
    </row>
    <row r="72" spans="4:7" ht="15.75">
      <c r="D72">
        <v>67</v>
      </c>
      <c r="E72" s="1">
        <f t="shared" si="3"/>
        <v>0</v>
      </c>
      <c r="F72" s="1">
        <f t="shared" si="4"/>
        <v>30</v>
      </c>
      <c r="G72" s="1">
        <f t="shared" si="5"/>
        <v>0</v>
      </c>
    </row>
    <row r="73" spans="4:7" ht="15.75">
      <c r="D73">
        <v>68</v>
      </c>
      <c r="E73" s="1">
        <f t="shared" si="3"/>
        <v>0</v>
      </c>
      <c r="F73" s="1">
        <f t="shared" si="4"/>
        <v>30</v>
      </c>
      <c r="G73" s="1">
        <f t="shared" si="5"/>
        <v>0</v>
      </c>
    </row>
    <row r="74" spans="4:7" ht="15.75">
      <c r="D74">
        <v>69</v>
      </c>
      <c r="E74" s="1">
        <f t="shared" si="3"/>
        <v>0</v>
      </c>
      <c r="F74" s="1">
        <f t="shared" si="4"/>
        <v>0</v>
      </c>
      <c r="G74" s="1">
        <f t="shared" si="5"/>
        <v>20</v>
      </c>
    </row>
    <row r="75" spans="4:7" ht="15.75">
      <c r="D75">
        <v>70</v>
      </c>
      <c r="E75" s="1">
        <f t="shared" si="3"/>
        <v>0</v>
      </c>
      <c r="F75" s="1">
        <f t="shared" si="4"/>
        <v>0</v>
      </c>
      <c r="G75" s="1">
        <f t="shared" si="5"/>
        <v>20</v>
      </c>
    </row>
    <row r="76" spans="4:7" ht="15.75">
      <c r="D76">
        <v>71</v>
      </c>
      <c r="E76" s="1">
        <f t="shared" si="3"/>
        <v>0</v>
      </c>
      <c r="F76" s="1">
        <f t="shared" si="4"/>
        <v>0</v>
      </c>
      <c r="G76" s="1">
        <f t="shared" si="5"/>
        <v>20</v>
      </c>
    </row>
    <row r="77" spans="4:7" ht="15.75">
      <c r="D77">
        <v>72</v>
      </c>
      <c r="E77" s="1">
        <f t="shared" si="3"/>
        <v>0</v>
      </c>
      <c r="F77" s="1">
        <f t="shared" si="4"/>
        <v>30</v>
      </c>
      <c r="G77" s="1">
        <f t="shared" si="5"/>
        <v>0</v>
      </c>
    </row>
    <row r="78" spans="4:7" ht="15.75">
      <c r="D78">
        <v>73</v>
      </c>
      <c r="E78" s="1">
        <f t="shared" si="3"/>
        <v>0</v>
      </c>
      <c r="F78" s="1">
        <f t="shared" si="4"/>
        <v>30</v>
      </c>
      <c r="G78" s="1">
        <f t="shared" si="5"/>
        <v>0</v>
      </c>
    </row>
    <row r="79" spans="4:7" ht="15.75">
      <c r="D79">
        <v>74</v>
      </c>
      <c r="E79" s="1">
        <f t="shared" si="3"/>
        <v>0</v>
      </c>
      <c r="F79" s="1">
        <f t="shared" si="4"/>
        <v>30</v>
      </c>
      <c r="G79" s="1">
        <f t="shared" si="5"/>
        <v>0</v>
      </c>
    </row>
    <row r="80" spans="4:7" ht="15.75">
      <c r="D80">
        <v>75</v>
      </c>
      <c r="E80" s="1">
        <f t="shared" si="3"/>
        <v>0</v>
      </c>
      <c r="F80" s="1">
        <f t="shared" si="4"/>
        <v>30</v>
      </c>
      <c r="G80" s="1">
        <f t="shared" si="5"/>
        <v>0</v>
      </c>
    </row>
    <row r="81" spans="4:7" ht="15.75">
      <c r="D81">
        <v>76</v>
      </c>
      <c r="E81" s="1">
        <f t="shared" si="3"/>
        <v>0</v>
      </c>
      <c r="F81" s="1">
        <f t="shared" si="4"/>
        <v>30</v>
      </c>
      <c r="G81" s="1">
        <f t="shared" si="5"/>
        <v>0</v>
      </c>
    </row>
    <row r="82" spans="4:7" ht="15.75">
      <c r="D82">
        <v>77</v>
      </c>
      <c r="E82" s="1">
        <f t="shared" si="3"/>
        <v>0</v>
      </c>
      <c r="F82" s="1">
        <f t="shared" si="4"/>
        <v>0</v>
      </c>
      <c r="G82" s="1">
        <f t="shared" si="5"/>
        <v>20</v>
      </c>
    </row>
    <row r="83" spans="4:7" ht="15.75">
      <c r="D83">
        <v>78</v>
      </c>
      <c r="E83" s="1">
        <f t="shared" si="3"/>
        <v>0</v>
      </c>
      <c r="F83" s="1">
        <f t="shared" si="4"/>
        <v>0</v>
      </c>
      <c r="G83" s="1">
        <f t="shared" si="5"/>
        <v>20</v>
      </c>
    </row>
    <row r="84" spans="4:7" ht="15.75">
      <c r="D84">
        <v>79</v>
      </c>
      <c r="E84" s="1">
        <f t="shared" si="3"/>
        <v>0</v>
      </c>
      <c r="F84" s="1">
        <f t="shared" si="4"/>
        <v>30</v>
      </c>
      <c r="G84" s="1">
        <f t="shared" si="5"/>
        <v>0</v>
      </c>
    </row>
    <row r="85" spans="4:7" ht="15.75">
      <c r="D85">
        <v>80</v>
      </c>
      <c r="E85" s="1">
        <f t="shared" si="3"/>
        <v>0</v>
      </c>
      <c r="F85" s="1">
        <f t="shared" si="4"/>
        <v>30</v>
      </c>
      <c r="G85" s="1">
        <f t="shared" si="5"/>
        <v>0</v>
      </c>
    </row>
    <row r="86" spans="4:7" ht="15.75">
      <c r="D86">
        <v>81</v>
      </c>
      <c r="E86" s="1">
        <f t="shared" si="3"/>
        <v>0</v>
      </c>
      <c r="F86" s="1">
        <f t="shared" si="4"/>
        <v>30</v>
      </c>
      <c r="G86" s="1">
        <f t="shared" si="5"/>
        <v>0</v>
      </c>
    </row>
    <row r="87" spans="4:7" ht="15.75">
      <c r="D87">
        <v>82</v>
      </c>
      <c r="E87" s="1">
        <f t="shared" si="3"/>
        <v>0</v>
      </c>
      <c r="F87" s="1">
        <f t="shared" si="4"/>
        <v>0</v>
      </c>
      <c r="G87" s="1">
        <f t="shared" si="5"/>
        <v>20</v>
      </c>
    </row>
  </sheetData>
  <sheetProtection password="FC31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1"/>
  <sheetViews>
    <sheetView tabSelected="1" view="pageLayout" zoomScale="85" zoomScalePageLayoutView="85" workbookViewId="0" topLeftCell="A1">
      <selection activeCell="A9" sqref="A9"/>
    </sheetView>
  </sheetViews>
  <sheetFormatPr defaultColWidth="9.140625" defaultRowHeight="15"/>
  <cols>
    <col min="1" max="1" width="4.28125" style="3" customWidth="1"/>
    <col min="2" max="4" width="9.140625" style="3" customWidth="1"/>
    <col min="5" max="5" width="11.00390625" style="3" customWidth="1"/>
    <col min="6" max="6" width="10.00390625" style="3" customWidth="1"/>
    <col min="7" max="7" width="12.28125" style="3" customWidth="1"/>
    <col min="8" max="8" width="11.7109375" style="3" customWidth="1"/>
    <col min="9" max="9" width="14.140625" style="3" customWidth="1"/>
    <col min="10" max="16384" width="9.140625" style="3" customWidth="1"/>
  </cols>
  <sheetData>
    <row r="1" spans="5:6" ht="18.75" customHeight="1">
      <c r="E1" s="80"/>
      <c r="F1" s="80"/>
    </row>
    <row r="2" spans="5:9" ht="18.75">
      <c r="E2" s="80"/>
      <c r="F2" s="80"/>
      <c r="G2" s="71" t="s">
        <v>0</v>
      </c>
      <c r="H2" s="71"/>
      <c r="I2" s="71"/>
    </row>
    <row r="3" spans="5:9" ht="18.75">
      <c r="E3" s="80"/>
      <c r="F3" s="80"/>
      <c r="G3" s="71" t="s">
        <v>1</v>
      </c>
      <c r="H3" s="71"/>
      <c r="I3" s="71"/>
    </row>
    <row r="4" spans="5:13" ht="18.75">
      <c r="E4" s="80"/>
      <c r="F4" s="80"/>
      <c r="G4" s="71" t="s">
        <v>37</v>
      </c>
      <c r="H4" s="71"/>
      <c r="I4" s="71"/>
      <c r="J4" s="4"/>
      <c r="K4" s="4"/>
      <c r="L4" s="4"/>
      <c r="M4" s="4"/>
    </row>
    <row r="5" spans="5:13" ht="18.75">
      <c r="E5" s="80"/>
      <c r="F5" s="80"/>
      <c r="G5" s="71" t="s">
        <v>38</v>
      </c>
      <c r="H5" s="71"/>
      <c r="I5" s="71"/>
      <c r="J5" s="4"/>
      <c r="K5" s="4"/>
      <c r="L5" s="4"/>
      <c r="M5" s="4"/>
    </row>
    <row r="6" spans="5:13" ht="18.75" customHeight="1">
      <c r="E6" s="80"/>
      <c r="F6" s="80"/>
      <c r="G6" s="92" t="s">
        <v>2</v>
      </c>
      <c r="H6" s="92"/>
      <c r="I6" s="92"/>
      <c r="M6" s="4"/>
    </row>
    <row r="7" spans="1:13" ht="18.75" customHeight="1">
      <c r="A7" s="42" t="s">
        <v>3</v>
      </c>
      <c r="B7" s="42"/>
      <c r="E7" s="80"/>
      <c r="F7" s="80"/>
      <c r="G7" s="71" t="s">
        <v>24</v>
      </c>
      <c r="H7" s="71"/>
      <c r="I7" s="71"/>
      <c r="M7" s="4"/>
    </row>
    <row r="8" spans="5:13" ht="13.5" customHeight="1">
      <c r="E8" s="80"/>
      <c r="F8" s="80"/>
      <c r="M8" s="5"/>
    </row>
    <row r="9" spans="1:9" ht="18.75" customHeight="1">
      <c r="A9" s="6" t="s">
        <v>21</v>
      </c>
      <c r="B9" s="7"/>
      <c r="C9" s="81" t="s">
        <v>22</v>
      </c>
      <c r="D9" s="81"/>
      <c r="E9" s="81"/>
      <c r="F9" s="81"/>
      <c r="G9" s="81"/>
      <c r="H9" s="81"/>
      <c r="I9" s="81"/>
    </row>
    <row r="10" spans="1:9" ht="18.75" customHeight="1">
      <c r="A10" s="8" t="s">
        <v>17</v>
      </c>
      <c r="B10" s="46"/>
      <c r="C10" s="76"/>
      <c r="D10" s="76"/>
      <c r="E10" s="76"/>
      <c r="F10" s="76"/>
      <c r="G10" s="76"/>
      <c r="H10" s="76"/>
      <c r="I10" s="76"/>
    </row>
    <row r="11" spans="1:9" ht="18.75" customHeight="1">
      <c r="A11" s="10" t="s">
        <v>68</v>
      </c>
      <c r="B11" s="10"/>
      <c r="C11" s="75"/>
      <c r="D11" s="75"/>
      <c r="E11" s="75"/>
      <c r="F11" s="75"/>
      <c r="G11" s="75"/>
      <c r="H11" s="75"/>
      <c r="I11" s="75"/>
    </row>
    <row r="12" spans="1:9" ht="18.75" customHeight="1">
      <c r="A12" s="10" t="s">
        <v>4</v>
      </c>
      <c r="B12" s="10"/>
      <c r="C12" s="9"/>
      <c r="D12" s="76"/>
      <c r="E12" s="76"/>
      <c r="F12" s="76"/>
      <c r="G12" s="76"/>
      <c r="H12" s="76"/>
      <c r="I12" s="76"/>
    </row>
    <row r="13" spans="1:9" ht="18.75" customHeight="1">
      <c r="A13" s="10" t="s">
        <v>5</v>
      </c>
      <c r="B13" s="10"/>
      <c r="C13" s="76"/>
      <c r="D13" s="76"/>
      <c r="E13" s="76"/>
      <c r="F13" s="76"/>
      <c r="G13" s="76"/>
      <c r="H13" s="76"/>
      <c r="I13" s="76"/>
    </row>
    <row r="14" spans="5:6" ht="13.5" customHeight="1">
      <c r="E14" s="80"/>
      <c r="F14" s="80"/>
    </row>
    <row r="15" spans="1:6" ht="18.75" customHeight="1">
      <c r="A15" s="93" t="s">
        <v>6</v>
      </c>
      <c r="B15" s="93"/>
      <c r="E15" s="80"/>
      <c r="F15" s="80"/>
    </row>
    <row r="16" spans="5:6" ht="13.5" customHeight="1">
      <c r="E16" s="80"/>
      <c r="F16" s="80"/>
    </row>
    <row r="17" spans="1:9" ht="18.75" customHeight="1">
      <c r="A17" s="72" t="s">
        <v>7</v>
      </c>
      <c r="B17" s="72"/>
      <c r="C17" s="82"/>
      <c r="D17" s="82"/>
      <c r="E17" s="82"/>
      <c r="F17" s="82"/>
      <c r="G17" s="82"/>
      <c r="H17" s="82"/>
      <c r="I17" s="82"/>
    </row>
    <row r="18" spans="1:9" ht="18.75" customHeight="1">
      <c r="A18" s="72"/>
      <c r="B18" s="72"/>
      <c r="C18" s="82"/>
      <c r="D18" s="82"/>
      <c r="E18" s="82"/>
      <c r="F18" s="82"/>
      <c r="G18" s="82"/>
      <c r="H18" s="82"/>
      <c r="I18" s="82"/>
    </row>
    <row r="19" spans="1:9" ht="18.75" customHeight="1">
      <c r="A19" s="75" t="s">
        <v>16</v>
      </c>
      <c r="B19" s="75"/>
      <c r="C19" s="11"/>
      <c r="E19" s="80"/>
      <c r="F19" s="80"/>
      <c r="I19" s="12"/>
    </row>
    <row r="20" spans="1:9" ht="18.75" customHeight="1">
      <c r="A20" s="10" t="s">
        <v>18</v>
      </c>
      <c r="B20" s="10"/>
      <c r="C20" s="47"/>
      <c r="D20" s="77"/>
      <c r="E20" s="78"/>
      <c r="F20" s="78"/>
      <c r="G20" s="78"/>
      <c r="H20" s="78"/>
      <c r="I20" s="78"/>
    </row>
    <row r="21" spans="1:9" ht="18.75" customHeight="1">
      <c r="A21" s="10" t="s">
        <v>39</v>
      </c>
      <c r="B21" s="10"/>
      <c r="C21" s="46"/>
      <c r="D21" s="76"/>
      <c r="E21" s="76"/>
      <c r="F21" s="76"/>
      <c r="G21" s="76"/>
      <c r="H21" s="76"/>
      <c r="I21" s="76"/>
    </row>
    <row r="22" spans="1:9" ht="18.75" customHeight="1">
      <c r="A22" s="10" t="s">
        <v>25</v>
      </c>
      <c r="B22" s="10"/>
      <c r="C22" s="10"/>
      <c r="D22" s="79" t="s">
        <v>23</v>
      </c>
      <c r="E22" s="79"/>
      <c r="F22" s="79"/>
      <c r="G22" s="79"/>
      <c r="H22" s="79"/>
      <c r="I22" s="79"/>
    </row>
    <row r="23" spans="1:9" ht="18.75" customHeight="1">
      <c r="A23" s="74"/>
      <c r="B23" s="74"/>
      <c r="C23" s="74"/>
      <c r="D23" s="74"/>
      <c r="E23" s="74"/>
      <c r="F23" s="74"/>
      <c r="G23" s="74"/>
      <c r="H23" s="74"/>
      <c r="I23" s="74"/>
    </row>
    <row r="24" spans="1:9" ht="18.75" customHeight="1" thickBot="1">
      <c r="A24" s="73"/>
      <c r="B24" s="73"/>
      <c r="C24" s="73"/>
      <c r="D24" s="73"/>
      <c r="E24" s="73"/>
      <c r="F24" s="73"/>
      <c r="G24" s="73"/>
      <c r="H24" s="73"/>
      <c r="I24" s="73"/>
    </row>
    <row r="25" spans="1:9" ht="30" customHeight="1" thickBot="1">
      <c r="A25" s="13" t="s">
        <v>8</v>
      </c>
      <c r="B25" s="89" t="s">
        <v>9</v>
      </c>
      <c r="C25" s="90"/>
      <c r="D25" s="90"/>
      <c r="E25" s="91"/>
      <c r="F25" s="14" t="s">
        <v>10</v>
      </c>
      <c r="G25" s="14" t="s">
        <v>20</v>
      </c>
      <c r="H25" s="14" t="s">
        <v>19</v>
      </c>
      <c r="I25" s="15" t="s">
        <v>11</v>
      </c>
    </row>
    <row r="26" spans="1:9" ht="27" customHeight="1" thickBot="1">
      <c r="A26" s="65" t="s">
        <v>65</v>
      </c>
      <c r="B26" s="66"/>
      <c r="C26" s="66"/>
      <c r="D26" s="66"/>
      <c r="E26" s="66"/>
      <c r="F26" s="66"/>
      <c r="G26" s="66"/>
      <c r="H26" s="66"/>
      <c r="I26" s="67"/>
    </row>
    <row r="27" spans="1:9" ht="20.25" customHeight="1">
      <c r="A27" s="16">
        <v>1</v>
      </c>
      <c r="B27" s="54" t="s">
        <v>41</v>
      </c>
      <c r="C27" s="55"/>
      <c r="D27" s="55"/>
      <c r="E27" s="56"/>
      <c r="F27" s="17" t="s">
        <v>27</v>
      </c>
      <c r="G27" s="18">
        <v>70</v>
      </c>
      <c r="H27" s="19"/>
      <c r="I27" s="20">
        <f>G27*H27</f>
        <v>0</v>
      </c>
    </row>
    <row r="28" spans="1:9" ht="19.5" customHeight="1">
      <c r="A28" s="16">
        <v>2</v>
      </c>
      <c r="B28" s="54" t="s">
        <v>58</v>
      </c>
      <c r="C28" s="55"/>
      <c r="D28" s="55"/>
      <c r="E28" s="56"/>
      <c r="F28" s="17" t="s">
        <v>27</v>
      </c>
      <c r="G28" s="18">
        <v>170</v>
      </c>
      <c r="H28" s="19"/>
      <c r="I28" s="20">
        <f aca="true" t="shared" si="0" ref="I28:I43">G28*H28</f>
        <v>0</v>
      </c>
    </row>
    <row r="29" spans="1:9" ht="19.5" customHeight="1">
      <c r="A29" s="16">
        <v>3</v>
      </c>
      <c r="B29" s="54" t="s">
        <v>42</v>
      </c>
      <c r="C29" s="55"/>
      <c r="D29" s="55"/>
      <c r="E29" s="56"/>
      <c r="F29" s="17" t="s">
        <v>27</v>
      </c>
      <c r="G29" s="18">
        <v>68</v>
      </c>
      <c r="H29" s="19"/>
      <c r="I29" s="20">
        <f t="shared" si="0"/>
        <v>0</v>
      </c>
    </row>
    <row r="30" spans="1:9" ht="19.5" customHeight="1">
      <c r="A30" s="16">
        <v>4</v>
      </c>
      <c r="B30" s="54" t="s">
        <v>43</v>
      </c>
      <c r="C30" s="55"/>
      <c r="D30" s="55"/>
      <c r="E30" s="56"/>
      <c r="F30" s="17" t="s">
        <v>27</v>
      </c>
      <c r="G30" s="18">
        <v>128</v>
      </c>
      <c r="H30" s="19"/>
      <c r="I30" s="20">
        <f t="shared" si="0"/>
        <v>0</v>
      </c>
    </row>
    <row r="31" spans="1:9" ht="19.5" customHeight="1">
      <c r="A31" s="16">
        <v>5</v>
      </c>
      <c r="B31" s="54" t="s">
        <v>44</v>
      </c>
      <c r="C31" s="55"/>
      <c r="D31" s="55"/>
      <c r="E31" s="56"/>
      <c r="F31" s="17" t="s">
        <v>27</v>
      </c>
      <c r="G31" s="18">
        <v>60</v>
      </c>
      <c r="H31" s="19"/>
      <c r="I31" s="20">
        <f t="shared" si="0"/>
        <v>0</v>
      </c>
    </row>
    <row r="32" spans="1:9" ht="19.5" customHeight="1">
      <c r="A32" s="16">
        <v>6</v>
      </c>
      <c r="B32" s="54" t="s">
        <v>75</v>
      </c>
      <c r="C32" s="55"/>
      <c r="D32" s="55"/>
      <c r="E32" s="56"/>
      <c r="F32" s="17" t="s">
        <v>27</v>
      </c>
      <c r="G32" s="18">
        <v>69</v>
      </c>
      <c r="H32" s="19"/>
      <c r="I32" s="20">
        <f t="shared" si="0"/>
        <v>0</v>
      </c>
    </row>
    <row r="33" spans="1:9" ht="19.5" customHeight="1">
      <c r="A33" s="16">
        <v>7</v>
      </c>
      <c r="B33" s="54" t="s">
        <v>76</v>
      </c>
      <c r="C33" s="55"/>
      <c r="D33" s="55"/>
      <c r="E33" s="56"/>
      <c r="F33" s="17" t="s">
        <v>27</v>
      </c>
      <c r="G33" s="18">
        <v>56</v>
      </c>
      <c r="H33" s="19"/>
      <c r="I33" s="20">
        <f>G33*H33</f>
        <v>0</v>
      </c>
    </row>
    <row r="34" spans="1:9" ht="19.5" customHeight="1">
      <c r="A34" s="16">
        <v>8</v>
      </c>
      <c r="B34" s="54" t="s">
        <v>77</v>
      </c>
      <c r="C34" s="55"/>
      <c r="D34" s="55"/>
      <c r="E34" s="56"/>
      <c r="F34" s="17" t="s">
        <v>27</v>
      </c>
      <c r="G34" s="18">
        <v>82</v>
      </c>
      <c r="H34" s="19"/>
      <c r="I34" s="20">
        <f>G34*H34</f>
        <v>0</v>
      </c>
    </row>
    <row r="35" spans="1:9" ht="19.5" customHeight="1">
      <c r="A35" s="16">
        <v>9</v>
      </c>
      <c r="B35" s="54" t="s">
        <v>78</v>
      </c>
      <c r="C35" s="55"/>
      <c r="D35" s="55"/>
      <c r="E35" s="56"/>
      <c r="F35" s="17" t="s">
        <v>27</v>
      </c>
      <c r="G35" s="18">
        <v>85</v>
      </c>
      <c r="H35" s="19"/>
      <c r="I35" s="20">
        <f>G35*H35</f>
        <v>0</v>
      </c>
    </row>
    <row r="36" spans="1:25" s="50" customFormat="1" ht="19.5" customHeight="1">
      <c r="A36" s="16">
        <v>10</v>
      </c>
      <c r="B36" s="54" t="s">
        <v>79</v>
      </c>
      <c r="C36" s="55"/>
      <c r="D36" s="55"/>
      <c r="E36" s="56"/>
      <c r="F36" s="17" t="s">
        <v>27</v>
      </c>
      <c r="G36" s="18">
        <v>56</v>
      </c>
      <c r="H36" s="28"/>
      <c r="I36" s="20">
        <f t="shared" si="0"/>
        <v>0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1:25" ht="19.5" customHeight="1">
      <c r="A37" s="16">
        <v>11</v>
      </c>
      <c r="B37" s="54" t="s">
        <v>61</v>
      </c>
      <c r="C37" s="55"/>
      <c r="D37" s="55"/>
      <c r="E37" s="56"/>
      <c r="F37" s="17" t="s">
        <v>27</v>
      </c>
      <c r="G37" s="18">
        <v>90</v>
      </c>
      <c r="H37" s="28"/>
      <c r="I37" s="20">
        <f t="shared" si="0"/>
        <v>0</v>
      </c>
      <c r="J37" s="51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ht="19.5" customHeight="1">
      <c r="A38" s="16">
        <v>12</v>
      </c>
      <c r="B38" s="54" t="s">
        <v>62</v>
      </c>
      <c r="C38" s="55"/>
      <c r="D38" s="55"/>
      <c r="E38" s="56"/>
      <c r="F38" s="17" t="s">
        <v>27</v>
      </c>
      <c r="G38" s="18">
        <v>90</v>
      </c>
      <c r="H38" s="19"/>
      <c r="I38" s="20">
        <f t="shared" si="0"/>
        <v>0</v>
      </c>
      <c r="V38" s="39"/>
      <c r="W38" s="39"/>
      <c r="X38" s="39"/>
      <c r="Y38" s="39"/>
    </row>
    <row r="39" spans="1:25" ht="19.5" customHeight="1">
      <c r="A39" s="16">
        <v>13</v>
      </c>
      <c r="B39" s="54" t="s">
        <v>59</v>
      </c>
      <c r="C39" s="55"/>
      <c r="D39" s="55"/>
      <c r="E39" s="56"/>
      <c r="F39" s="17" t="s">
        <v>27</v>
      </c>
      <c r="G39" s="18">
        <v>70</v>
      </c>
      <c r="H39" s="19"/>
      <c r="I39" s="20">
        <f t="shared" si="0"/>
        <v>0</v>
      </c>
      <c r="V39" s="39"/>
      <c r="W39" s="39"/>
      <c r="X39" s="39"/>
      <c r="Y39" s="39"/>
    </row>
    <row r="40" spans="1:25" ht="19.5" customHeight="1">
      <c r="A40" s="16">
        <v>14</v>
      </c>
      <c r="B40" s="54" t="s">
        <v>51</v>
      </c>
      <c r="C40" s="55"/>
      <c r="D40" s="55"/>
      <c r="E40" s="56"/>
      <c r="F40" s="17" t="s">
        <v>27</v>
      </c>
      <c r="G40" s="18">
        <v>20</v>
      </c>
      <c r="H40" s="19"/>
      <c r="I40" s="20">
        <f t="shared" si="0"/>
        <v>0</v>
      </c>
      <c r="V40" s="39"/>
      <c r="W40" s="39"/>
      <c r="X40" s="39"/>
      <c r="Y40" s="39"/>
    </row>
    <row r="41" spans="1:25" ht="19.5" customHeight="1">
      <c r="A41" s="16">
        <v>15</v>
      </c>
      <c r="B41" s="61" t="s">
        <v>45</v>
      </c>
      <c r="C41" s="62"/>
      <c r="D41" s="62"/>
      <c r="E41" s="63"/>
      <c r="F41" s="17" t="s">
        <v>27</v>
      </c>
      <c r="G41" s="18">
        <v>42.8</v>
      </c>
      <c r="H41" s="19"/>
      <c r="I41" s="20">
        <f t="shared" si="0"/>
        <v>0</v>
      </c>
      <c r="V41" s="39"/>
      <c r="W41" s="39"/>
      <c r="X41" s="39"/>
      <c r="Y41" s="39"/>
    </row>
    <row r="42" spans="1:25" ht="19.5" customHeight="1">
      <c r="A42" s="16">
        <v>16</v>
      </c>
      <c r="B42" s="54" t="s">
        <v>63</v>
      </c>
      <c r="C42" s="55"/>
      <c r="D42" s="55"/>
      <c r="E42" s="56"/>
      <c r="F42" s="17" t="s">
        <v>27</v>
      </c>
      <c r="G42" s="18">
        <v>18</v>
      </c>
      <c r="H42" s="19"/>
      <c r="I42" s="20">
        <f t="shared" si="0"/>
        <v>0</v>
      </c>
      <c r="V42" s="39"/>
      <c r="W42" s="39"/>
      <c r="X42" s="39"/>
      <c r="Y42" s="39"/>
    </row>
    <row r="43" spans="1:25" ht="19.5" customHeight="1" thickBot="1">
      <c r="A43" s="16">
        <v>17</v>
      </c>
      <c r="B43" s="54" t="s">
        <v>64</v>
      </c>
      <c r="C43" s="55"/>
      <c r="D43" s="55"/>
      <c r="E43" s="56"/>
      <c r="F43" s="17" t="s">
        <v>27</v>
      </c>
      <c r="G43" s="18">
        <v>50</v>
      </c>
      <c r="H43" s="19"/>
      <c r="I43" s="20">
        <f t="shared" si="0"/>
        <v>0</v>
      </c>
      <c r="V43" s="39"/>
      <c r="W43" s="39"/>
      <c r="X43" s="39"/>
      <c r="Y43" s="39"/>
    </row>
    <row r="44" spans="1:9" ht="26.25" customHeight="1" thickBot="1">
      <c r="A44" s="65" t="s">
        <v>66</v>
      </c>
      <c r="B44" s="66"/>
      <c r="C44" s="66"/>
      <c r="D44" s="66"/>
      <c r="E44" s="66"/>
      <c r="F44" s="66"/>
      <c r="G44" s="66"/>
      <c r="H44" s="66"/>
      <c r="I44" s="67"/>
    </row>
    <row r="45" spans="1:9" ht="19.5" customHeight="1">
      <c r="A45" s="16">
        <v>18</v>
      </c>
      <c r="B45" s="61" t="s">
        <v>46</v>
      </c>
      <c r="C45" s="62"/>
      <c r="D45" s="62"/>
      <c r="E45" s="63"/>
      <c r="F45" s="26" t="s">
        <v>27</v>
      </c>
      <c r="G45" s="27">
        <v>90</v>
      </c>
      <c r="H45" s="28"/>
      <c r="I45" s="29">
        <f aca="true" t="shared" si="1" ref="I45:I57">G45*H45</f>
        <v>0</v>
      </c>
    </row>
    <row r="46" spans="1:9" ht="19.5" customHeight="1">
      <c r="A46" s="16">
        <v>19</v>
      </c>
      <c r="B46" s="58" t="s">
        <v>26</v>
      </c>
      <c r="C46" s="59"/>
      <c r="D46" s="59"/>
      <c r="E46" s="60"/>
      <c r="F46" s="17" t="s">
        <v>27</v>
      </c>
      <c r="G46" s="18">
        <v>22</v>
      </c>
      <c r="H46" s="19"/>
      <c r="I46" s="29">
        <f t="shared" si="1"/>
        <v>0</v>
      </c>
    </row>
    <row r="47" spans="1:9" ht="19.5" customHeight="1">
      <c r="A47" s="16">
        <v>20</v>
      </c>
      <c r="B47" s="58" t="s">
        <v>47</v>
      </c>
      <c r="C47" s="59"/>
      <c r="D47" s="59"/>
      <c r="E47" s="60"/>
      <c r="F47" s="17" t="s">
        <v>27</v>
      </c>
      <c r="G47" s="18">
        <v>20</v>
      </c>
      <c r="H47" s="19"/>
      <c r="I47" s="29">
        <f t="shared" si="1"/>
        <v>0</v>
      </c>
    </row>
    <row r="48" spans="1:9" ht="19.5" customHeight="1">
      <c r="A48" s="16">
        <v>21</v>
      </c>
      <c r="B48" s="58" t="s">
        <v>48</v>
      </c>
      <c r="C48" s="59"/>
      <c r="D48" s="59"/>
      <c r="E48" s="60"/>
      <c r="F48" s="17" t="s">
        <v>27</v>
      </c>
      <c r="G48" s="18">
        <v>22</v>
      </c>
      <c r="H48" s="19"/>
      <c r="I48" s="29">
        <f t="shared" si="1"/>
        <v>0</v>
      </c>
    </row>
    <row r="49" spans="1:9" ht="19.5" customHeight="1">
      <c r="A49" s="16">
        <v>22</v>
      </c>
      <c r="B49" s="58" t="s">
        <v>28</v>
      </c>
      <c r="C49" s="59"/>
      <c r="D49" s="59"/>
      <c r="E49" s="60"/>
      <c r="F49" s="17" t="s">
        <v>27</v>
      </c>
      <c r="G49" s="18">
        <v>35</v>
      </c>
      <c r="H49" s="19"/>
      <c r="I49" s="29">
        <f t="shared" si="1"/>
        <v>0</v>
      </c>
    </row>
    <row r="50" spans="1:9" ht="19.5" customHeight="1">
      <c r="A50" s="16">
        <v>23</v>
      </c>
      <c r="B50" s="58" t="s">
        <v>29</v>
      </c>
      <c r="C50" s="59"/>
      <c r="D50" s="59"/>
      <c r="E50" s="60"/>
      <c r="F50" s="17" t="s">
        <v>27</v>
      </c>
      <c r="G50" s="18">
        <v>35</v>
      </c>
      <c r="H50" s="19"/>
      <c r="I50" s="29">
        <f t="shared" si="1"/>
        <v>0</v>
      </c>
    </row>
    <row r="51" spans="1:9" ht="19.5" customHeight="1">
      <c r="A51" s="16">
        <v>24</v>
      </c>
      <c r="B51" s="58" t="s">
        <v>80</v>
      </c>
      <c r="C51" s="59"/>
      <c r="D51" s="59"/>
      <c r="E51" s="60"/>
      <c r="F51" s="17" t="s">
        <v>27</v>
      </c>
      <c r="G51" s="18">
        <v>44</v>
      </c>
      <c r="H51" s="19"/>
      <c r="I51" s="29">
        <f t="shared" si="1"/>
        <v>0</v>
      </c>
    </row>
    <row r="52" spans="1:9" ht="19.5" customHeight="1">
      <c r="A52" s="16">
        <v>25</v>
      </c>
      <c r="B52" s="58" t="s">
        <v>55</v>
      </c>
      <c r="C52" s="59"/>
      <c r="D52" s="59"/>
      <c r="E52" s="60"/>
      <c r="F52" s="17" t="s">
        <v>27</v>
      </c>
      <c r="G52" s="18">
        <v>27</v>
      </c>
      <c r="H52" s="19"/>
      <c r="I52" s="29">
        <f t="shared" si="1"/>
        <v>0</v>
      </c>
    </row>
    <row r="53" spans="1:9" ht="19.5" customHeight="1">
      <c r="A53" s="16">
        <v>26</v>
      </c>
      <c r="B53" s="58" t="s">
        <v>56</v>
      </c>
      <c r="C53" s="59"/>
      <c r="D53" s="59"/>
      <c r="E53" s="60"/>
      <c r="F53" s="17" t="s">
        <v>27</v>
      </c>
      <c r="G53" s="18">
        <v>55</v>
      </c>
      <c r="H53" s="19"/>
      <c r="I53" s="29">
        <f t="shared" si="1"/>
        <v>0</v>
      </c>
    </row>
    <row r="54" spans="1:9" ht="19.5" customHeight="1">
      <c r="A54" s="16">
        <v>27</v>
      </c>
      <c r="B54" s="58" t="s">
        <v>54</v>
      </c>
      <c r="C54" s="59"/>
      <c r="D54" s="59"/>
      <c r="E54" s="60"/>
      <c r="F54" s="17" t="s">
        <v>27</v>
      </c>
      <c r="G54" s="18">
        <v>35</v>
      </c>
      <c r="H54" s="19"/>
      <c r="I54" s="29">
        <f t="shared" si="1"/>
        <v>0</v>
      </c>
    </row>
    <row r="55" spans="1:9" ht="19.5" customHeight="1">
      <c r="A55" s="16">
        <v>28</v>
      </c>
      <c r="B55" s="58" t="s">
        <v>57</v>
      </c>
      <c r="C55" s="59"/>
      <c r="D55" s="59"/>
      <c r="E55" s="60"/>
      <c r="F55" s="17" t="s">
        <v>27</v>
      </c>
      <c r="G55" s="18">
        <v>35</v>
      </c>
      <c r="H55" s="19"/>
      <c r="I55" s="29">
        <f t="shared" si="1"/>
        <v>0</v>
      </c>
    </row>
    <row r="56" spans="1:9" ht="19.5" customHeight="1">
      <c r="A56" s="16">
        <v>29</v>
      </c>
      <c r="B56" s="58" t="s">
        <v>53</v>
      </c>
      <c r="C56" s="59"/>
      <c r="D56" s="59"/>
      <c r="E56" s="60"/>
      <c r="F56" s="17" t="s">
        <v>27</v>
      </c>
      <c r="G56" s="18">
        <v>35</v>
      </c>
      <c r="H56" s="19"/>
      <c r="I56" s="29">
        <f t="shared" si="1"/>
        <v>0</v>
      </c>
    </row>
    <row r="57" spans="1:9" ht="19.5" customHeight="1" thickBot="1">
      <c r="A57" s="16">
        <v>30</v>
      </c>
      <c r="B57" s="58" t="s">
        <v>52</v>
      </c>
      <c r="C57" s="59"/>
      <c r="D57" s="59"/>
      <c r="E57" s="60"/>
      <c r="F57" s="17" t="s">
        <v>27</v>
      </c>
      <c r="G57" s="18">
        <v>35</v>
      </c>
      <c r="H57" s="19"/>
      <c r="I57" s="29">
        <f t="shared" si="1"/>
        <v>0</v>
      </c>
    </row>
    <row r="58" spans="1:9" ht="22.5" customHeight="1" thickBot="1">
      <c r="A58" s="65" t="s">
        <v>67</v>
      </c>
      <c r="B58" s="66"/>
      <c r="C58" s="66"/>
      <c r="D58" s="66"/>
      <c r="E58" s="66"/>
      <c r="F58" s="66"/>
      <c r="G58" s="66"/>
      <c r="H58" s="66"/>
      <c r="I58" s="67"/>
    </row>
    <row r="59" spans="1:9" ht="19.5" customHeight="1">
      <c r="A59" s="25">
        <v>31</v>
      </c>
      <c r="B59" s="54" t="s">
        <v>49</v>
      </c>
      <c r="C59" s="55"/>
      <c r="D59" s="55"/>
      <c r="E59" s="56"/>
      <c r="F59" s="17" t="s">
        <v>12</v>
      </c>
      <c r="G59" s="18">
        <v>1.5</v>
      </c>
      <c r="H59" s="19"/>
      <c r="I59" s="21">
        <f>G59*H59</f>
        <v>0</v>
      </c>
    </row>
    <row r="60" spans="1:9" ht="19.5" customHeight="1">
      <c r="A60" s="16">
        <v>32</v>
      </c>
      <c r="B60" s="54" t="s">
        <v>50</v>
      </c>
      <c r="C60" s="55"/>
      <c r="D60" s="55"/>
      <c r="E60" s="56"/>
      <c r="F60" s="17" t="s">
        <v>30</v>
      </c>
      <c r="G60" s="18">
        <v>4.5</v>
      </c>
      <c r="H60" s="19"/>
      <c r="I60" s="29">
        <f>G60*H60</f>
        <v>0</v>
      </c>
    </row>
    <row r="61" spans="1:9" ht="19.5" customHeight="1">
      <c r="A61" s="25">
        <v>33</v>
      </c>
      <c r="B61" s="54" t="s">
        <v>31</v>
      </c>
      <c r="C61" s="55"/>
      <c r="D61" s="55"/>
      <c r="E61" s="56"/>
      <c r="F61" s="17" t="s">
        <v>30</v>
      </c>
      <c r="G61" s="18">
        <v>7.5</v>
      </c>
      <c r="H61" s="19"/>
      <c r="I61" s="29">
        <f>G61*H61</f>
        <v>0</v>
      </c>
    </row>
    <row r="62" spans="1:9" ht="19.5" customHeight="1" thickBot="1">
      <c r="A62" s="25">
        <v>34</v>
      </c>
      <c r="B62" s="84" t="s">
        <v>40</v>
      </c>
      <c r="C62" s="85"/>
      <c r="D62" s="85"/>
      <c r="E62" s="86"/>
      <c r="F62" s="22" t="s">
        <v>13</v>
      </c>
      <c r="G62" s="23">
        <v>4.3</v>
      </c>
      <c r="H62" s="24"/>
      <c r="I62" s="30">
        <f>G62*H62</f>
        <v>0</v>
      </c>
    </row>
    <row r="63" spans="1:9" ht="21.75" customHeight="1" thickBot="1">
      <c r="A63" s="31"/>
      <c r="B63" s="31"/>
      <c r="C63" s="31"/>
      <c r="D63" s="31"/>
      <c r="E63" s="31"/>
      <c r="F63" s="52"/>
      <c r="G63" s="69" t="s">
        <v>69</v>
      </c>
      <c r="H63" s="70"/>
      <c r="I63" s="32">
        <f>SUM(H27:H43,H45:H57)</f>
        <v>0</v>
      </c>
    </row>
    <row r="64" spans="1:9" ht="21.75" customHeight="1">
      <c r="A64" s="33"/>
      <c r="B64" s="33"/>
      <c r="C64" s="33"/>
      <c r="D64" s="33"/>
      <c r="E64" s="33"/>
      <c r="F64" s="53"/>
      <c r="G64" s="68" t="s">
        <v>70</v>
      </c>
      <c r="H64" s="68"/>
      <c r="I64" s="20">
        <f>SUM(I27:I43,I45:I57,I59:I62)</f>
        <v>0</v>
      </c>
    </row>
    <row r="65" spans="1:9" ht="21.75" customHeight="1">
      <c r="A65" s="33"/>
      <c r="B65" s="33"/>
      <c r="C65" s="33"/>
      <c r="D65" s="33"/>
      <c r="E65" s="33"/>
      <c r="F65" s="53"/>
      <c r="G65" s="68" t="s">
        <v>71</v>
      </c>
      <c r="H65" s="68"/>
      <c r="I65" s="34">
        <f>IF(B80="NO DELIVERY","NO DELIVERY",IF(I63&gt;=8,0,SUM(B80,C80,D80)))</f>
        <v>0</v>
      </c>
    </row>
    <row r="66" spans="1:9" ht="21" customHeight="1" thickBot="1">
      <c r="A66" s="33"/>
      <c r="B66" s="33"/>
      <c r="C66" s="33"/>
      <c r="D66" s="33"/>
      <c r="E66" s="33"/>
      <c r="F66" s="53"/>
      <c r="G66" s="83" t="s">
        <v>72</v>
      </c>
      <c r="H66" s="83"/>
      <c r="I66" s="35">
        <f>SUM(I65,I64)</f>
        <v>0</v>
      </c>
    </row>
    <row r="67" spans="1:9" ht="15.75" customHeight="1">
      <c r="A67" s="33"/>
      <c r="B67" s="33"/>
      <c r="C67" s="33"/>
      <c r="D67" s="33"/>
      <c r="E67" s="33"/>
      <c r="F67" s="33"/>
      <c r="G67" s="36"/>
      <c r="H67" s="36"/>
      <c r="I67" s="37"/>
    </row>
    <row r="68" spans="1:9" ht="15.75" customHeight="1">
      <c r="A68" s="45" t="s">
        <v>14</v>
      </c>
      <c r="B68" s="38"/>
      <c r="C68" s="38"/>
      <c r="D68" s="38"/>
      <c r="E68" s="38"/>
      <c r="F68" s="38"/>
      <c r="G68" s="36"/>
      <c r="H68" s="36"/>
      <c r="I68" s="37"/>
    </row>
    <row r="69" spans="1:9" ht="15.75" customHeight="1">
      <c r="A69" s="38"/>
      <c r="B69" s="38"/>
      <c r="C69" s="38"/>
      <c r="D69" s="38"/>
      <c r="E69" s="38"/>
      <c r="F69" s="38"/>
      <c r="G69" s="36"/>
      <c r="H69" s="36"/>
      <c r="I69" s="37"/>
    </row>
    <row r="70" spans="1:10" ht="15.75" customHeight="1">
      <c r="A70" s="64" t="s">
        <v>35</v>
      </c>
      <c r="B70" s="64"/>
      <c r="C70" s="64"/>
      <c r="D70" s="64"/>
      <c r="E70" s="64"/>
      <c r="F70" s="64"/>
      <c r="G70" s="36"/>
      <c r="H70" s="36"/>
      <c r="I70" s="43"/>
      <c r="J70" s="44"/>
    </row>
    <row r="71" spans="1:10" ht="15.75" customHeight="1">
      <c r="A71" s="64" t="s">
        <v>34</v>
      </c>
      <c r="B71" s="64"/>
      <c r="C71" s="64"/>
      <c r="D71" s="64"/>
      <c r="E71" s="64"/>
      <c r="F71" s="87"/>
      <c r="G71" s="44"/>
      <c r="H71" s="44"/>
      <c r="I71" s="44"/>
      <c r="J71" s="44"/>
    </row>
    <row r="72" spans="1:10" ht="15.75" customHeight="1">
      <c r="A72" s="64" t="s">
        <v>73</v>
      </c>
      <c r="B72" s="64"/>
      <c r="C72" s="64"/>
      <c r="D72" s="64"/>
      <c r="E72" s="64"/>
      <c r="F72" s="64"/>
      <c r="G72" s="64"/>
      <c r="H72" s="64"/>
      <c r="I72" s="38"/>
      <c r="J72" s="44"/>
    </row>
    <row r="73" spans="1:10" ht="15.75" customHeight="1">
      <c r="A73" s="64" t="s">
        <v>74</v>
      </c>
      <c r="B73" s="64"/>
      <c r="C73" s="64"/>
      <c r="D73" s="64"/>
      <c r="E73" s="64"/>
      <c r="F73" s="64"/>
      <c r="G73" s="48"/>
      <c r="H73" s="48"/>
      <c r="I73" s="49"/>
      <c r="J73" s="44"/>
    </row>
    <row r="74" spans="1:10" ht="19.5" customHeight="1">
      <c r="A74" s="57" t="s">
        <v>15</v>
      </c>
      <c r="B74" s="57"/>
      <c r="C74" s="57"/>
      <c r="D74" s="57"/>
      <c r="E74" s="57"/>
      <c r="F74" s="57"/>
      <c r="G74" s="57"/>
      <c r="H74" s="57"/>
      <c r="I74" s="44"/>
      <c r="J74" s="44"/>
    </row>
    <row r="75" spans="1:10" ht="19.5" customHeight="1">
      <c r="A75" s="57" t="s">
        <v>33</v>
      </c>
      <c r="B75" s="57"/>
      <c r="C75" s="57"/>
      <c r="D75" s="57"/>
      <c r="E75" s="57"/>
      <c r="F75" s="57"/>
      <c r="G75" s="57"/>
      <c r="H75" s="57"/>
      <c r="I75" s="44"/>
      <c r="J75" s="44"/>
    </row>
    <row r="76" spans="1:10" ht="14.25" customHeight="1">
      <c r="A76" s="88" t="s">
        <v>60</v>
      </c>
      <c r="B76" s="88"/>
      <c r="C76" s="88"/>
      <c r="D76" s="88"/>
      <c r="E76" s="88"/>
      <c r="F76" s="88"/>
      <c r="G76" s="88"/>
      <c r="H76" s="88"/>
      <c r="I76" s="88"/>
      <c r="J76" s="88"/>
    </row>
    <row r="77" spans="1:10" ht="19.5" customHeight="1">
      <c r="A77" s="57" t="s">
        <v>32</v>
      </c>
      <c r="B77" s="57"/>
      <c r="C77" s="57"/>
      <c r="D77" s="57"/>
      <c r="E77" s="57"/>
      <c r="F77" s="57"/>
      <c r="G77" s="57"/>
      <c r="H77" s="57"/>
      <c r="I77" s="38"/>
      <c r="J77" s="44"/>
    </row>
    <row r="78" spans="1:10" ht="19.5" customHeight="1">
      <c r="A78" s="64" t="s">
        <v>36</v>
      </c>
      <c r="B78" s="64"/>
      <c r="C78" s="64"/>
      <c r="D78" s="64"/>
      <c r="E78" s="64"/>
      <c r="F78" s="64"/>
      <c r="G78" s="64"/>
      <c r="H78" s="64"/>
      <c r="I78" s="64"/>
      <c r="J78" s="64"/>
    </row>
    <row r="79" spans="1:10" ht="19.5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</row>
    <row r="80" spans="1:5" ht="15.75">
      <c r="A80" s="40">
        <f>(C19-MOD(C19,10000))/10000</f>
        <v>0</v>
      </c>
      <c r="B80" s="40">
        <f>IF(A80=22,"NO DELIVERY",IF(AND(A80&lt;=45,A80&gt;=38),15,0))</f>
        <v>0</v>
      </c>
      <c r="C80" s="40">
        <f>IF(AND(A80&gt;=60,A80&lt;=68),30,IF(OR(A80=49,A80=50,A80=72,A80=73,A80=74,A80=75,A80=76,A80=79,A80=80,A80=81),30,0))</f>
        <v>0</v>
      </c>
      <c r="D80" s="41">
        <f>IF(A80=0,0,IF(AND(C80=0,B80=0),20,0))</f>
        <v>0</v>
      </c>
      <c r="E80" s="39"/>
    </row>
    <row r="81" spans="1:5" ht="15">
      <c r="A81" s="39"/>
      <c r="B81" s="39"/>
      <c r="C81" s="39"/>
      <c r="D81" s="39"/>
      <c r="E81" s="39"/>
    </row>
  </sheetData>
  <sheetProtection password="C281" sheet="1" selectLockedCells="1"/>
  <mergeCells count="83">
    <mergeCell ref="B43:E43"/>
    <mergeCell ref="D12:I12"/>
    <mergeCell ref="B25:E25"/>
    <mergeCell ref="G6:I6"/>
    <mergeCell ref="G2:I2"/>
    <mergeCell ref="C10:I10"/>
    <mergeCell ref="E7:F7"/>
    <mergeCell ref="E8:F8"/>
    <mergeCell ref="C13:I13"/>
    <mergeCell ref="A15:B15"/>
    <mergeCell ref="A78:J78"/>
    <mergeCell ref="G66:H66"/>
    <mergeCell ref="B62:E62"/>
    <mergeCell ref="A77:H77"/>
    <mergeCell ref="A71:F71"/>
    <mergeCell ref="A72:H72"/>
    <mergeCell ref="A76:J76"/>
    <mergeCell ref="A75:H75"/>
    <mergeCell ref="E1:F1"/>
    <mergeCell ref="E2:F2"/>
    <mergeCell ref="E3:F3"/>
    <mergeCell ref="E4:F4"/>
    <mergeCell ref="E5:F5"/>
    <mergeCell ref="E6:F6"/>
    <mergeCell ref="D22:I22"/>
    <mergeCell ref="E14:F14"/>
    <mergeCell ref="E16:F16"/>
    <mergeCell ref="E19:F19"/>
    <mergeCell ref="C9:I9"/>
    <mergeCell ref="G7:I7"/>
    <mergeCell ref="C11:I11"/>
    <mergeCell ref="C17:I18"/>
    <mergeCell ref="E15:F15"/>
    <mergeCell ref="B30:E30"/>
    <mergeCell ref="B31:E31"/>
    <mergeCell ref="A17:B18"/>
    <mergeCell ref="B29:E29"/>
    <mergeCell ref="A24:I24"/>
    <mergeCell ref="A26:I26"/>
    <mergeCell ref="A23:I23"/>
    <mergeCell ref="A19:B19"/>
    <mergeCell ref="D21:I21"/>
    <mergeCell ref="D20:I20"/>
    <mergeCell ref="B32:E32"/>
    <mergeCell ref="B53:E53"/>
    <mergeCell ref="G5:I5"/>
    <mergeCell ref="G4:I4"/>
    <mergeCell ref="G3:I3"/>
    <mergeCell ref="B28:E28"/>
    <mergeCell ref="B36:E36"/>
    <mergeCell ref="B38:E38"/>
    <mergeCell ref="B51:E51"/>
    <mergeCell ref="B27:E27"/>
    <mergeCell ref="A44:I44"/>
    <mergeCell ref="A70:F70"/>
    <mergeCell ref="B46:E46"/>
    <mergeCell ref="G64:H64"/>
    <mergeCell ref="B61:E61"/>
    <mergeCell ref="G63:H63"/>
    <mergeCell ref="B45:E45"/>
    <mergeCell ref="B60:E60"/>
    <mergeCell ref="G65:H65"/>
    <mergeCell ref="A58:I58"/>
    <mergeCell ref="B40:E40"/>
    <mergeCell ref="B41:E41"/>
    <mergeCell ref="A73:F73"/>
    <mergeCell ref="B56:E56"/>
    <mergeCell ref="B57:E57"/>
    <mergeCell ref="B47:E47"/>
    <mergeCell ref="B49:E49"/>
    <mergeCell ref="B50:E50"/>
    <mergeCell ref="B54:E54"/>
    <mergeCell ref="B55:E55"/>
    <mergeCell ref="B42:E42"/>
    <mergeCell ref="B37:E37"/>
    <mergeCell ref="A74:H74"/>
    <mergeCell ref="B59:E59"/>
    <mergeCell ref="B33:E33"/>
    <mergeCell ref="B34:E34"/>
    <mergeCell ref="B35:E35"/>
    <mergeCell ref="B48:E48"/>
    <mergeCell ref="B52:E52"/>
    <mergeCell ref="B39:E39"/>
  </mergeCells>
  <printOptions/>
  <pageMargins left="0.7" right="0.7" top="0.75" bottom="0.6" header="0.3" footer="0.121875"/>
  <pageSetup horizontalDpi="600" verticalDpi="600" orientation="portrait" scale="90" r:id="rId2"/>
  <headerFooter>
    <oddHeader>&amp;C&amp;"-,Bold"&amp;25 ORDER FORM  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Chip Guan Heng</dc:creator>
  <cp:keywords/>
  <dc:description/>
  <cp:lastModifiedBy>Chip Guan Heng</cp:lastModifiedBy>
  <cp:lastPrinted>2019-05-24T01:03:06Z</cp:lastPrinted>
  <dcterms:created xsi:type="dcterms:W3CDTF">2013-06-03T04:08:25Z</dcterms:created>
  <dcterms:modified xsi:type="dcterms:W3CDTF">2020-07-21T05:00:54Z</dcterms:modified>
  <cp:category/>
  <cp:version/>
  <cp:contentType/>
  <cp:contentStatus/>
</cp:coreProperties>
</file>